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225"/>
  <workbookPr autoCompressPictures="0"/>
  <bookViews>
    <workbookView xWindow="0" yWindow="0" windowWidth="25600" windowHeight="16060"/>
  </bookViews>
  <sheets>
    <sheet name="Data" sheetId="21" r:id="rId1"/>
    <sheet name="Instructions" sheetId="18" r:id="rId2"/>
    <sheet name="Schedule 1" sheetId="14" r:id="rId3"/>
    <sheet name="Schedule 2" sheetId="16" r:id="rId4"/>
    <sheet name="Calculations for 3 and 4" sheetId="5" r:id="rId5"/>
    <sheet name="Schedules 3 and 4" sheetId="3" r:id="rId6"/>
    <sheet name="Schedule 5 " sheetId="7" r:id="rId7"/>
    <sheet name="Calculations for 6" sheetId="19" r:id="rId8"/>
    <sheet name="Schedule 6" sheetId="20" r:id="rId9"/>
  </sheets>
  <definedNames>
    <definedName name="_xlnm.Print_Area" localSheetId="4">'Calculations for 3 and 4'!$A$1:$E$8</definedName>
    <definedName name="_xlnm.Print_Area" localSheetId="0">Data!$A$1:$F$61</definedName>
    <definedName name="_xlnm.Print_Area" localSheetId="2">'Schedule 1'!$A$1:$F$7</definedName>
    <definedName name="_xlnm.Print_Area" localSheetId="3">'Schedule 2'!$A$1:$K$41</definedName>
    <definedName name="_xlnm.Print_Area" localSheetId="6">'Schedule 5 '!$A$1:$C$52</definedName>
    <definedName name="_xlnm.Print_Area" localSheetId="8">'Schedule 6'!$A$1:$D$15</definedName>
    <definedName name="_xlnm.Print_Area" localSheetId="5">'Schedules 3 and 4'!$A$1:$K$14</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D13" i="21" l="1"/>
  <c r="B16" i="21"/>
  <c r="C6" i="20"/>
  <c r="C7" i="20"/>
  <c r="C8" i="20"/>
  <c r="C5" i="20"/>
  <c r="G12" i="16"/>
  <c r="A12" i="16"/>
  <c r="E12" i="16"/>
  <c r="C12" i="16"/>
  <c r="C16" i="21"/>
  <c r="G53" i="21"/>
  <c r="C57" i="21"/>
  <c r="D57" i="21"/>
  <c r="E57" i="21"/>
  <c r="C58" i="21"/>
  <c r="D58" i="21"/>
  <c r="E58" i="21"/>
  <c r="A100" i="20"/>
  <c r="A2" i="20"/>
  <c r="A1" i="3"/>
  <c r="A2" i="16"/>
  <c r="C12" i="20"/>
  <c r="C11" i="20"/>
  <c r="C10" i="20"/>
  <c r="A99" i="14"/>
  <c r="A100" i="16"/>
  <c r="A98" i="5"/>
  <c r="A100" i="3"/>
  <c r="A100" i="7"/>
  <c r="A105" i="18"/>
  <c r="G13" i="16"/>
  <c r="G6" i="3"/>
  <c r="B52" i="7"/>
  <c r="C52" i="7"/>
  <c r="C13" i="16"/>
  <c r="D14" i="16"/>
  <c r="E14" i="16"/>
  <c r="E3" i="16"/>
  <c r="F3" i="16"/>
</calcChain>
</file>

<file path=xl/comments1.xml><?xml version="1.0" encoding="utf-8"?>
<comments xmlns="http://schemas.openxmlformats.org/spreadsheetml/2006/main">
  <authors>
    <author>Ogan Yigitbasioglu</author>
  </authors>
  <commentList>
    <comment ref="D4" authorId="0">
      <text>
        <r>
          <rPr>
            <b/>
            <sz val="9"/>
            <color indexed="81"/>
            <rFont val="Tahoma"/>
            <family val="2"/>
          </rPr>
          <t>Ogan Yigitbasioglu:</t>
        </r>
        <r>
          <rPr>
            <sz val="9"/>
            <color indexed="81"/>
            <rFont val="Tahoma"/>
            <family val="2"/>
          </rPr>
          <t xml:space="preserve">
Do not fill the orange area.  
Fill the two cells below. </t>
        </r>
      </text>
    </comment>
  </commentList>
</comments>
</file>

<file path=xl/sharedStrings.xml><?xml version="1.0" encoding="utf-8"?>
<sst xmlns="http://schemas.openxmlformats.org/spreadsheetml/2006/main" count="244" uniqueCount="184">
  <si>
    <t>Fixed Overhead</t>
  </si>
  <si>
    <t>Variable Overhead</t>
  </si>
  <si>
    <t>Direct Labour</t>
  </si>
  <si>
    <t>Direct Materials</t>
  </si>
  <si>
    <t>ACTUAL</t>
  </si>
  <si>
    <t>VARIABLE OVERHEAD</t>
  </si>
  <si>
    <t>MEV</t>
  </si>
  <si>
    <t>MPV</t>
  </si>
  <si>
    <t>DIRECT MATERIAL</t>
  </si>
  <si>
    <t>LEV</t>
  </si>
  <si>
    <t>LRV</t>
  </si>
  <si>
    <t>DIRECT LABOUR</t>
  </si>
  <si>
    <t>FIXED VOLUME</t>
  </si>
  <si>
    <t>FIXED SPENDING</t>
  </si>
  <si>
    <t>VARIABLE SPENDING</t>
  </si>
  <si>
    <t>Adjustment for variances</t>
  </si>
  <si>
    <t>Gross Margin</t>
  </si>
  <si>
    <t>Fixed</t>
  </si>
  <si>
    <t>Variable</t>
  </si>
  <si>
    <t>Net Profit</t>
  </si>
  <si>
    <t>SALES</t>
  </si>
  <si>
    <t>Purchase of Materials</t>
  </si>
  <si>
    <t>Materials</t>
  </si>
  <si>
    <t>Cash</t>
  </si>
  <si>
    <t>DR</t>
  </si>
  <si>
    <t>CR</t>
  </si>
  <si>
    <t>Usage of Direct Material</t>
  </si>
  <si>
    <t>WIP</t>
  </si>
  <si>
    <t>Usage of Direct Labour</t>
  </si>
  <si>
    <t>Payroll (Payable)</t>
  </si>
  <si>
    <t>Overhead Incurred</t>
  </si>
  <si>
    <t>OH</t>
  </si>
  <si>
    <t>Accounts Payable</t>
  </si>
  <si>
    <t>Overhead Applied</t>
  </si>
  <si>
    <t>Recognition of Overhead Variances</t>
  </si>
  <si>
    <t>Fixed Spending Variance</t>
  </si>
  <si>
    <t>Variable Spending Variance</t>
  </si>
  <si>
    <t>Variable Efficiency Variance</t>
  </si>
  <si>
    <t>Fixed Volume Variance</t>
  </si>
  <si>
    <t>Cost of Goods Finished</t>
  </si>
  <si>
    <t>FG</t>
  </si>
  <si>
    <t>Cost of Goods Sold</t>
  </si>
  <si>
    <t>COGS</t>
  </si>
  <si>
    <t>Disposition of Variances</t>
  </si>
  <si>
    <t>VARIABLE EFFICIENCY</t>
  </si>
  <si>
    <t>TOTALS</t>
  </si>
  <si>
    <t>$</t>
  </si>
  <si>
    <t>Less Selling and Administration costs</t>
  </si>
  <si>
    <t>Existing OH System</t>
  </si>
  <si>
    <t>ABC System</t>
  </si>
  <si>
    <t>OH Rate</t>
  </si>
  <si>
    <t>Per DL hour</t>
  </si>
  <si>
    <t>OH costs per unit</t>
  </si>
  <si>
    <t>DL-related</t>
  </si>
  <si>
    <t>OH Cost Pool</t>
  </si>
  <si>
    <t>Budgeted production units</t>
  </si>
  <si>
    <t>TRADITIONAL COSTING</t>
  </si>
  <si>
    <t>ACTIVITY BASED COSTING</t>
  </si>
  <si>
    <t>Non-manufacturing costs</t>
  </si>
  <si>
    <t>Direct materials (fabric)</t>
  </si>
  <si>
    <t>Direct labour</t>
  </si>
  <si>
    <t>Variable overhead</t>
  </si>
  <si>
    <t>Fixed overhead</t>
  </si>
  <si>
    <t>There is no opening or closing WIP, and no inventory of direct materials on hand at the beginning of the period.</t>
  </si>
  <si>
    <t>Purchases of direct materials for cash</t>
  </si>
  <si>
    <t>Direct materials used in the period</t>
  </si>
  <si>
    <t>Direct labour hours worked in production</t>
  </si>
  <si>
    <t>Actual variable overhead</t>
  </si>
  <si>
    <t>Budgeted OH Costs</t>
  </si>
  <si>
    <t>Expected usage of the resources by the different products (based on budgeted production) is reproduced below:</t>
  </si>
  <si>
    <t>DL hours per unit</t>
  </si>
  <si>
    <t>; and</t>
  </si>
  <si>
    <t>units</t>
  </si>
  <si>
    <t>per hour</t>
  </si>
  <si>
    <t>hour</t>
  </si>
  <si>
    <t xml:space="preserve">Production budget standards for: </t>
  </si>
  <si>
    <t>ALL DATA RELATES TO THE PERIOD UNDER CONSIDERATION IN THIS REVIEW, AND ACTUAL AND STANDARD COSTS PER UNIT ARE UNCHANGED FROM THE PREVIOUS PERIOD</t>
  </si>
  <si>
    <t>ACTUAL DATA</t>
  </si>
  <si>
    <t>Variable costs per unit are</t>
  </si>
  <si>
    <t>Fixed costs for the period total is</t>
  </si>
  <si>
    <t>Budgeted fixed overhead for the period is</t>
  </si>
  <si>
    <t>DL hour per unit</t>
  </si>
  <si>
    <t>Based on the production budget for the total number of units:</t>
  </si>
  <si>
    <t>Number of units</t>
  </si>
  <si>
    <t>Units sold in the period</t>
  </si>
  <si>
    <t>at</t>
  </si>
  <si>
    <t>per DL hour</t>
  </si>
  <si>
    <t>DL hour at</t>
  </si>
  <si>
    <t>*</t>
  </si>
  <si>
    <t>Number of units produced in the period is</t>
  </si>
  <si>
    <t>per unit</t>
  </si>
  <si>
    <t>OVERHEAD VARIANCES FOR NORMAL COSTING</t>
  </si>
  <si>
    <t>SUMMARY OF VARIANCES FOR STANDARD COSTING</t>
  </si>
  <si>
    <t>FIXED OVERHEAD</t>
  </si>
  <si>
    <t>SCHEDULE 3 NORMAL ABSORPTION COSTING</t>
  </si>
  <si>
    <t>JOURNALS FOR STANDARD COSTING SYSTEM</t>
  </si>
  <si>
    <t>F/U</t>
  </si>
  <si>
    <t>OH Rates</t>
  </si>
  <si>
    <t>Total Cost Units Produced</t>
  </si>
  <si>
    <t>STATIC BUDGET</t>
  </si>
  <si>
    <t>VOLUME VARIANCES</t>
  </si>
  <si>
    <t>FLEXIBLE BUDGET</t>
  </si>
  <si>
    <t>COST VARIANCES</t>
  </si>
  <si>
    <t>ADDITIONAL DATA COLLECTED ON OVERHEAD COSTS FOR ABC COSTING CALCULATIONS</t>
  </si>
  <si>
    <t>COST COMPARISON - STANDARD AND ABC SYSTEMS</t>
  </si>
  <si>
    <t>Less COGS - link to worksheet</t>
  </si>
  <si>
    <t>Purchasing</t>
  </si>
  <si>
    <t>Designing</t>
  </si>
  <si>
    <t>SCHEDULE 4 STANDARD ABSORPTION COSTING</t>
  </si>
  <si>
    <t>Dance</t>
  </si>
  <si>
    <t>Budgeted and actual selling and administrative costs related to Dance are as follows:</t>
  </si>
  <si>
    <t>Dance share of actual fixed overhead</t>
  </si>
  <si>
    <t>Run</t>
  </si>
  <si>
    <t xml:space="preserve">Run </t>
  </si>
  <si>
    <t>Walk</t>
  </si>
  <si>
    <t>BUDGET DATA FOR DANCE</t>
  </si>
  <si>
    <t>The budgeted fixed overhead for Dance is</t>
  </si>
  <si>
    <t>Testing</t>
  </si>
  <si>
    <t>Design hours per unit</t>
  </si>
  <si>
    <t>Number of purchase orders</t>
  </si>
  <si>
    <t xml:space="preserve">Number of tests </t>
  </si>
  <si>
    <t>Overhead costs for Dance have been determined as follows:  An overhead budget is determined for a particular period for the Shoe Section as a whole.  This cost is shared across the three product lines for budgeting and variance calculation purposes in proportion to the budgeted direct labour hours.   The fixed overhead rate is calculated taking standard (budget) data for all three lines of the product into account .</t>
  </si>
  <si>
    <t xml:space="preserve">* Actual fixed overhead incurred by the Shoe Department is </t>
  </si>
  <si>
    <t>SET UP ALL FORMULAS BELOW AND LINK TO SUMMARY ABOVE</t>
  </si>
  <si>
    <t>The first calculation has been entered as an example of linking formulas.  You can follow the way the calculations have been set out in tutorials, or change it to suit your own approach</t>
  </si>
  <si>
    <t xml:space="preserve">ACT QTY </t>
  </si>
  <si>
    <t>x</t>
  </si>
  <si>
    <t>ACT PRICE</t>
  </si>
  <si>
    <t>ACT QTY</t>
  </si>
  <si>
    <t>STD PRICE</t>
  </si>
  <si>
    <t>INSTRUCTIONS FOR COMPLETING EXCEL SCHEDULES.</t>
  </si>
  <si>
    <t>All the numbers in the schedules should be drawn from the Data Sheet or other earlier schedules when that becomes relevant and practical</t>
  </si>
  <si>
    <t>The point of this exercise is to create a management tool, which can be used by only changing figures on the Data Sheet</t>
  </si>
  <si>
    <t>SCHEDULE ANSWERS ON BLACKBOARD</t>
  </si>
  <si>
    <t>SCHEDULE 1</t>
  </si>
  <si>
    <t>It is not necessary to put U or F next to the variances, if you want to do this insert an extra column and write an IF statement</t>
  </si>
  <si>
    <t>SCHEDULE 2</t>
  </si>
  <si>
    <t>You can have WORDS in the workings here, ie. ACT QTY x ACT PRICE, but no hard coded figures</t>
  </si>
  <si>
    <t>The figures in the variance summary should come from your workings below on the same schedule</t>
  </si>
  <si>
    <t>SCHEDULES 3 &amp; 4</t>
  </si>
  <si>
    <t>Complete all the blank boxes to create a logical Income Statement as you learned in previous units</t>
  </si>
  <si>
    <t>SCHEDULE 5</t>
  </si>
  <si>
    <t>which will not allow you to find errors</t>
  </si>
  <si>
    <t>SCHEDULE 6</t>
  </si>
  <si>
    <t>Calculate your figures on the Calculation Sheet and just have a single reference in each cell</t>
  </si>
  <si>
    <t>metres</t>
  </si>
  <si>
    <t>per metre</t>
  </si>
  <si>
    <t>metres at</t>
  </si>
  <si>
    <t xml:space="preserve">Check your work before submitting it, because if there are 2 or more numbers on the schedules once you press "Show Formulas", then the mark for </t>
  </si>
  <si>
    <t>There are six tests to complete, with each having detailed instructions.</t>
  </si>
  <si>
    <t>All your figures should come from previous schedules, do not draw from figures in this schedule as balancing figures, as you may create a circular calculation</t>
  </si>
  <si>
    <t>THE FIGURES IN THIS SCHEDULE MUST COME FROM THE WORKSHEET (CALCULATIONS FOR 6)</t>
  </si>
  <si>
    <t xml:space="preserve">To be clear, all worksheets are to be completed using formulas that draw values from the data provided. In each worksheet, students will be deducted </t>
  </si>
  <si>
    <t xml:space="preserve">the column next to the relevant variance value.   </t>
  </si>
  <si>
    <t xml:space="preserve">Standard costs in Finished Goods are the same as last period, opening inventory is </t>
  </si>
  <si>
    <t xml:space="preserve">Run and Walk include features that make them relatively machine intensive and involve considerable time in setting up equipment involved in design, drawing, cutting, tracing etc .  The costs can be grouped into four categories: </t>
  </si>
  <si>
    <t>*         costs driven by direct labour hours,</t>
  </si>
  <si>
    <t>*         costs driven by machine hours,</t>
  </si>
  <si>
    <t>*         costs related to ordering and transportation, which are  driven by the number of orders, and</t>
  </si>
  <si>
    <t>*         costs related to testing, which are driven by the number of product tests in the period.</t>
  </si>
  <si>
    <t>An analysis of the overhead costs for the Shoe Department into those categories results in the following cost pools:</t>
  </si>
  <si>
    <t>Insert figures in non-shaded cells</t>
  </si>
  <si>
    <t>Jenny Staib</t>
  </si>
  <si>
    <t xml:space="preserve">WHEN YOU HAVE COMPLETED DO NOT FORGET TO ENTER THE ANSWERS ON BLACKBOARD.  </t>
  </si>
  <si>
    <t>nr of units</t>
  </si>
  <si>
    <t>cost per unit</t>
  </si>
  <si>
    <t>Save and Submit each attempt on Blackboard, otherwise it will record a score of zero.</t>
  </si>
  <si>
    <t>Make sure you enter all answers each time, as your final attempt, you have up to 5 mark.  Previous correct answers do not count.</t>
  </si>
  <si>
    <t>NORMAL (total $)</t>
  </si>
  <si>
    <t>STANDARD (total $)</t>
  </si>
  <si>
    <t>You do not have use up all the attempts. The last one counts.</t>
  </si>
  <si>
    <t>COST/UNIT  NORMAL COSTING</t>
  </si>
  <si>
    <t>COST/UNIT  STANDARD COSTING</t>
  </si>
  <si>
    <t>Calculation of unit costs for Schedules 3 and 4</t>
  </si>
  <si>
    <t>This worksheet will help to complete schedules 3 and 4; the cost per unit figures should be linked to the relevant schedules</t>
  </si>
  <si>
    <t>Draw the cost per unit from the Calculation Sheet</t>
  </si>
  <si>
    <t xml:space="preserve">This is shared for the purposes of variance calculation in proportion to the actual direct labour hours incurred.  After consulting data related to Walk and Run, Dance incurs actual fixed overhead as stated above.  (For the journal entries, credit Accounts Payable for actual overhead incurred.) </t>
  </si>
  <si>
    <t>You must use an “if” statement to enter the label “U” or “F” in the column next to the relevant variance value (see the example in the worksheet).</t>
  </si>
  <si>
    <t xml:space="preserve">0.5 marks for each cell that contains a numerical value that has not been obtained using an Excel formula. Use an IF statement to label “U” or “F” in </t>
  </si>
  <si>
    <t>note: no need to show F or U here</t>
  </si>
  <si>
    <t>Activity (units of production)</t>
  </si>
  <si>
    <t>ASSIGNMENT FOR SEMESTER 2 2013  THIS LINE HAS TO BE IN ALL SHEETS</t>
  </si>
  <si>
    <t xml:space="preserve">that schedule will be zero. This includes numbers entered as text for working purposes. You may add column names and that's fine. </t>
  </si>
  <si>
    <t xml:space="preserve">You may add column names. </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</si>
</sst>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5" formatCode="&quot;$&quot;#,##0;\-&quot;$&quot;#,##0"/>
    <numFmt numFmtId="7" formatCode="&quot;$&quot;#,##0.00;\-&quot;$&quot;#,##0.00"/>
    <numFmt numFmtId="44" formatCode="_-&quot;$&quot;* #,##0.00_-;\-&quot;$&quot;* #,##0.00_-;_-&quot;$&quot;* &quot;-&quot;??_-;_-@_-"/>
    <numFmt numFmtId="43" formatCode="_-* #,##0.00_-;\-* #,##0.00_-;_-* &quot;-&quot;??_-;_-@_-"/>
    <numFmt numFmtId="164" formatCode="_-* #,##0_-;\-* #,##0_-;_-* &quot;-&quot;??_-;_-@_-"/>
    <numFmt numFmtId="165" formatCode="&quot;$&quot;#,##0.00"/>
    <numFmt numFmtId="166" formatCode="_-&quot;$&quot;* #,##0_-;\-&quot;$&quot;* #,##0_-;_-&quot;$&quot;* &quot;-&quot;??_-;_-@_-"/>
    <numFmt numFmtId="167" formatCode="_(* #,##0.00_);_(* \(#,##0.00\);_(* &quot;-&quot;??_);_(@_)"/>
    <numFmt numFmtId="168" formatCode="&quot;$&quot;#,##0_);[Red]\(&quot;$&quot;#,##0\)"/>
    <numFmt numFmtId="169" formatCode="_(&quot;$&quot;* #,##0.00_);_(&quot;$&quot;* \(#,##0.00\);_(&quot;$&quot;* &quot;-&quot;??_);_(@_)"/>
    <numFmt numFmtId="170" formatCode="&quot;$&quot;#,##0"/>
  </numFmts>
  <fonts count="39" x14ac:knownFonts="1">
    <font>
      <sz val="11"/>
      <color theme="1"/>
      <name val="Calibri"/>
      <family val="2"/>
      <scheme val="minor"/>
    </font>
    <font>
      <b/>
      <sz val="12"/>
      <name val="Arial"/>
      <family val="2"/>
    </font>
    <font>
      <b/>
      <sz val="16"/>
      <name val="Arial"/>
      <family val="2"/>
    </font>
    <font>
      <b/>
      <sz val="14"/>
      <name val="Arial"/>
      <family val="2"/>
    </font>
    <font>
      <sz val="14"/>
      <name val="Arial"/>
      <family val="2"/>
    </font>
    <font>
      <sz val="16"/>
      <name val="Arial"/>
      <family val="2"/>
    </font>
    <font>
      <sz val="12"/>
      <name val="Arial"/>
      <family val="2"/>
    </font>
    <font>
      <u/>
      <sz val="12"/>
      <name val="Arial"/>
      <family val="2"/>
    </font>
    <font>
      <sz val="12"/>
      <name val="Arial Black"/>
      <family val="2"/>
    </font>
    <font>
      <b/>
      <sz val="16"/>
      <name val="Arial Black"/>
      <family val="2"/>
    </font>
    <font>
      <sz val="14"/>
      <name val="Arial Black"/>
      <family val="2"/>
    </font>
    <font>
      <b/>
      <sz val="14"/>
      <name val="Arial Black"/>
      <family val="2"/>
    </font>
    <font>
      <sz val="16"/>
      <name val="Arial Black"/>
      <family val="2"/>
    </font>
    <font>
      <sz val="11"/>
      <name val="Arial"/>
      <family val="2"/>
    </font>
    <font>
      <b/>
      <i/>
      <sz val="11"/>
      <name val="Arial"/>
      <family val="2"/>
    </font>
    <font>
      <b/>
      <sz val="11"/>
      <name val="Arial"/>
      <family val="2"/>
    </font>
    <font>
      <b/>
      <sz val="20"/>
      <name val="Arial"/>
      <family val="2"/>
    </font>
    <font>
      <i/>
      <sz val="12"/>
      <name val="Arial"/>
      <family val="2"/>
    </font>
    <font>
      <sz val="11"/>
      <color theme="1"/>
      <name val="Calibri"/>
      <family val="2"/>
      <scheme val="minor"/>
    </font>
    <font>
      <b/>
      <sz val="16"/>
      <color theme="1"/>
      <name val="Arial"/>
      <family val="2"/>
    </font>
    <font>
      <sz val="16"/>
      <color rgb="FFFF0000"/>
      <name val="Arial"/>
      <family val="2"/>
    </font>
    <font>
      <sz val="12"/>
      <color theme="1"/>
      <name val="Arial"/>
      <family val="2"/>
    </font>
    <font>
      <b/>
      <sz val="14"/>
      <color theme="1"/>
      <name val="Arial"/>
      <family val="2"/>
    </font>
    <font>
      <sz val="14"/>
      <color theme="1"/>
      <name val="Arial"/>
      <family val="2"/>
    </font>
    <font>
      <i/>
      <sz val="12"/>
      <color theme="1"/>
      <name val="Arial"/>
      <family val="2"/>
    </font>
    <font>
      <sz val="12"/>
      <color theme="0"/>
      <name val="Arial"/>
      <family val="2"/>
    </font>
    <font>
      <b/>
      <sz val="12"/>
      <color theme="0"/>
      <name val="Arial"/>
      <family val="2"/>
    </font>
    <font>
      <i/>
      <sz val="10"/>
      <color rgb="FFFF0000"/>
      <name val="Arial"/>
      <family val="2"/>
    </font>
    <font>
      <b/>
      <sz val="14"/>
      <name val="Calibri"/>
      <family val="2"/>
      <scheme val="minor"/>
    </font>
    <font>
      <sz val="14"/>
      <color theme="0"/>
      <name val="Arial Black"/>
      <family val="2"/>
    </font>
    <font>
      <i/>
      <sz val="12"/>
      <color rgb="FFFF0000"/>
      <name val="Arial"/>
      <family val="2"/>
    </font>
    <font>
      <b/>
      <i/>
      <sz val="12"/>
      <name val="Arial"/>
      <family val="2"/>
    </font>
    <font>
      <b/>
      <i/>
      <sz val="12"/>
      <color rgb="FFFF0000"/>
      <name val="Arial"/>
      <family val="2"/>
    </font>
    <font>
      <sz val="8"/>
      <name val="Calibri"/>
      <family val="2"/>
      <scheme val="minor"/>
    </font>
    <font>
      <i/>
      <sz val="11"/>
      <name val="Arial"/>
      <family val="2"/>
    </font>
    <font>
      <sz val="11"/>
      <color rgb="FF9C0006"/>
      <name val="Calibri"/>
      <family val="2"/>
      <scheme val="minor"/>
    </font>
    <font>
      <i/>
      <sz val="10"/>
      <name val="Arial Black"/>
      <family val="2"/>
    </font>
    <font>
      <sz val="9"/>
      <color indexed="81"/>
      <name val="Tahoma"/>
      <family val="2"/>
    </font>
    <font>
      <b/>
      <sz val="9"/>
      <color indexed="81"/>
      <name val="Tahoma"/>
      <family val="2"/>
    </font>
  </fonts>
  <fills count="9">
    <fill>
      <patternFill patternType="none"/>
    </fill>
    <fill>
      <patternFill patternType="gray125"/>
    </fill>
    <fill>
      <patternFill patternType="solid">
        <fgColor theme="6" tint="0.39997558519241921"/>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6" tint="0.59999389629810485"/>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style="thin">
        <color auto="1"/>
      </top>
      <bottom style="double">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right/>
      <top style="thin">
        <color auto="1"/>
      </top>
      <bottom style="thin">
        <color auto="1"/>
      </bottom>
      <diagonal/>
    </border>
    <border>
      <left style="medium">
        <color auto="1"/>
      </left>
      <right/>
      <top style="medium">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5">
    <xf numFmtId="0" fontId="0" fillId="0" borderId="0"/>
    <xf numFmtId="43" fontId="18" fillId="0" borderId="0" applyFont="0" applyFill="0" applyBorder="0" applyAlignment="0" applyProtection="0"/>
    <xf numFmtId="44" fontId="18" fillId="0" borderId="0" applyFont="0" applyFill="0" applyBorder="0" applyAlignment="0" applyProtection="0"/>
    <xf numFmtId="167" fontId="18" fillId="0" borderId="0" applyFont="0" applyFill="0" applyBorder="0" applyAlignment="0" applyProtection="0"/>
    <xf numFmtId="169" fontId="18" fillId="0" borderId="0" applyFont="0" applyFill="0" applyBorder="0" applyAlignment="0" applyProtection="0"/>
  </cellStyleXfs>
  <cellXfs count="268">
    <xf numFmtId="0" fontId="0" fillId="0" borderId="0" xfId="0"/>
    <xf numFmtId="43" fontId="3" fillId="0" borderId="1" xfId="1" applyFont="1" applyBorder="1"/>
    <xf numFmtId="43" fontId="4" fillId="0" borderId="2" xfId="1" applyFont="1" applyBorder="1"/>
    <xf numFmtId="43" fontId="1" fillId="0" borderId="3" xfId="1" applyFont="1" applyFill="1" applyBorder="1"/>
    <xf numFmtId="0" fontId="1" fillId="0" borderId="1" xfId="0" applyFont="1" applyFill="1" applyBorder="1"/>
    <xf numFmtId="0" fontId="8" fillId="0" borderId="0" xfId="0" applyFont="1"/>
    <xf numFmtId="0" fontId="10" fillId="0" borderId="0" xfId="0" applyFont="1"/>
    <xf numFmtId="0" fontId="11" fillId="2" borderId="1" xfId="0" applyFont="1" applyFill="1" applyBorder="1" applyAlignment="1">
      <alignment vertical="center"/>
    </xf>
    <xf numFmtId="0" fontId="10" fillId="2" borderId="1" xfId="0" applyFont="1" applyFill="1" applyBorder="1" applyAlignment="1">
      <alignment vertical="center"/>
    </xf>
    <xf numFmtId="0" fontId="10" fillId="2" borderId="1" xfId="0" applyFont="1" applyFill="1" applyBorder="1"/>
    <xf numFmtId="0" fontId="12" fillId="0" borderId="0" xfId="0" applyFont="1"/>
    <xf numFmtId="0" fontId="3" fillId="3" borderId="4" xfId="0" applyFont="1" applyFill="1" applyBorder="1" applyAlignment="1">
      <alignment vertical="top" wrapText="1"/>
    </xf>
    <xf numFmtId="43" fontId="3" fillId="3" borderId="1" xfId="1" applyFont="1" applyFill="1" applyBorder="1" applyAlignment="1">
      <alignment horizontal="center"/>
    </xf>
    <xf numFmtId="43" fontId="3" fillId="3" borderId="2" xfId="1" applyFont="1" applyFill="1" applyBorder="1" applyAlignment="1">
      <alignment horizontal="center"/>
    </xf>
    <xf numFmtId="0" fontId="3" fillId="0" borderId="0" xfId="0" applyFont="1"/>
    <xf numFmtId="0" fontId="3" fillId="0" borderId="4" xfId="0" applyFont="1" applyBorder="1" applyAlignment="1">
      <alignment vertical="top" wrapText="1"/>
    </xf>
    <xf numFmtId="43" fontId="4" fillId="0" borderId="1" xfId="1" applyFont="1" applyBorder="1"/>
    <xf numFmtId="0" fontId="4" fillId="0" borderId="0" xfId="0" applyFont="1"/>
    <xf numFmtId="0" fontId="4" fillId="0" borderId="4" xfId="0" applyFont="1" applyBorder="1" applyAlignment="1">
      <alignment vertical="top" wrapText="1"/>
    </xf>
    <xf numFmtId="43" fontId="3" fillId="0" borderId="2" xfId="1" applyFont="1" applyBorder="1"/>
    <xf numFmtId="0" fontId="4" fillId="0" borderId="5" xfId="0" applyFont="1" applyBorder="1" applyAlignment="1">
      <alignment vertical="top" wrapText="1"/>
    </xf>
    <xf numFmtId="43" fontId="3" fillId="0" borderId="6" xfId="1" applyFont="1" applyBorder="1"/>
    <xf numFmtId="43" fontId="3" fillId="0" borderId="7" xfId="1" applyFont="1" applyBorder="1"/>
    <xf numFmtId="43" fontId="4" fillId="0" borderId="0" xfId="1" applyFont="1"/>
    <xf numFmtId="0" fontId="13" fillId="0" borderId="0" xfId="0" applyFont="1"/>
    <xf numFmtId="0" fontId="13" fillId="0" borderId="0" xfId="0" applyFont="1" applyFill="1" applyBorder="1"/>
    <xf numFmtId="0" fontId="14" fillId="0" borderId="0" xfId="0" applyFont="1"/>
    <xf numFmtId="0" fontId="2" fillId="0" borderId="0" xfId="0" applyFont="1"/>
    <xf numFmtId="43" fontId="6" fillId="0" borderId="1" xfId="1" applyFont="1" applyFill="1" applyBorder="1"/>
    <xf numFmtId="0" fontId="15" fillId="0" borderId="0" xfId="0" applyFont="1"/>
    <xf numFmtId="0" fontId="6" fillId="0" borderId="1" xfId="0" applyFont="1" applyBorder="1"/>
    <xf numFmtId="43" fontId="6" fillId="0" borderId="3" xfId="1" applyFont="1" applyFill="1" applyBorder="1"/>
    <xf numFmtId="0" fontId="1" fillId="0" borderId="1" xfId="0" applyFont="1" applyBorder="1"/>
    <xf numFmtId="43" fontId="13" fillId="0" borderId="0" xfId="0" applyNumberFormat="1" applyFont="1"/>
    <xf numFmtId="0" fontId="5" fillId="0" borderId="0" xfId="0" applyFont="1"/>
    <xf numFmtId="0" fontId="4" fillId="0" borderId="0" xfId="0" applyFont="1" applyFill="1"/>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2" fillId="0" borderId="1" xfId="0" applyFont="1" applyBorder="1"/>
    <xf numFmtId="164" fontId="4" fillId="0" borderId="0" xfId="1" applyNumberFormat="1" applyFont="1"/>
    <xf numFmtId="164" fontId="4" fillId="0" borderId="0" xfId="0" applyNumberFormat="1" applyFont="1" applyFill="1"/>
    <xf numFmtId="164" fontId="4" fillId="0" borderId="0" xfId="0" applyNumberFormat="1" applyFont="1"/>
    <xf numFmtId="43" fontId="4" fillId="0" borderId="0" xfId="0" applyNumberFormat="1" applyFont="1"/>
    <xf numFmtId="0" fontId="8" fillId="5" borderId="0" xfId="0" applyFont="1" applyFill="1"/>
    <xf numFmtId="0" fontId="6" fillId="6" borderId="1" xfId="0" applyFont="1" applyFill="1" applyBorder="1"/>
    <xf numFmtId="0" fontId="10" fillId="5" borderId="0" xfId="0" applyFont="1" applyFill="1"/>
    <xf numFmtId="0" fontId="10" fillId="2" borderId="19" xfId="0" applyFont="1" applyFill="1" applyBorder="1"/>
    <xf numFmtId="0" fontId="10" fillId="2" borderId="8" xfId="0" applyFont="1" applyFill="1" applyBorder="1"/>
    <xf numFmtId="0" fontId="11" fillId="5" borderId="20" xfId="0" applyFont="1" applyFill="1" applyBorder="1" applyAlignment="1">
      <alignment vertical="center"/>
    </xf>
    <xf numFmtId="0" fontId="11" fillId="5" borderId="20" xfId="0" applyFont="1" applyFill="1" applyBorder="1" applyAlignment="1">
      <alignment horizontal="left" vertical="center"/>
    </xf>
    <xf numFmtId="0" fontId="11" fillId="5" borderId="21" xfId="0" applyFont="1" applyFill="1" applyBorder="1" applyAlignment="1">
      <alignment horizontal="left"/>
    </xf>
    <xf numFmtId="0" fontId="8" fillId="7" borderId="0" xfId="0" applyFont="1" applyFill="1"/>
    <xf numFmtId="43" fontId="8" fillId="7" borderId="0" xfId="1" applyFont="1" applyFill="1"/>
    <xf numFmtId="0" fontId="8" fillId="2" borderId="0" xfId="0" applyFont="1" applyFill="1"/>
    <xf numFmtId="0" fontId="6" fillId="5" borderId="0" xfId="0" applyFont="1" applyFill="1"/>
    <xf numFmtId="0" fontId="2" fillId="3" borderId="19" xfId="0" applyFont="1" applyFill="1" applyBorder="1" applyAlignment="1">
      <alignment horizontal="center" vertical="center" wrapText="1"/>
    </xf>
    <xf numFmtId="43" fontId="6" fillId="0" borderId="20" xfId="0" applyNumberFormat="1" applyFont="1" applyBorder="1"/>
    <xf numFmtId="43" fontId="3" fillId="0" borderId="0" xfId="1" applyFont="1"/>
    <xf numFmtId="0" fontId="19" fillId="0" borderId="0" xfId="0" applyFont="1"/>
    <xf numFmtId="0" fontId="20" fillId="0" borderId="0" xfId="0" applyFont="1"/>
    <xf numFmtId="0" fontId="21" fillId="0" borderId="0" xfId="0" applyFont="1"/>
    <xf numFmtId="0" fontId="22" fillId="0" borderId="0" xfId="0" applyFont="1"/>
    <xf numFmtId="0" fontId="23" fillId="0" borderId="0" xfId="0" applyFont="1"/>
    <xf numFmtId="0" fontId="24" fillId="0" borderId="0" xfId="0" applyFont="1"/>
    <xf numFmtId="0" fontId="25" fillId="0" borderId="0" xfId="0" applyFont="1"/>
    <xf numFmtId="0" fontId="26" fillId="0" borderId="0" xfId="0" applyFont="1"/>
    <xf numFmtId="0" fontId="25" fillId="0" borderId="0" xfId="0" applyFont="1" applyFill="1"/>
    <xf numFmtId="0" fontId="21" fillId="0" borderId="0" xfId="0" applyFont="1" applyAlignment="1">
      <alignment horizontal="left"/>
    </xf>
    <xf numFmtId="0" fontId="6" fillId="0" borderId="0" xfId="0" applyFont="1" applyFill="1"/>
    <xf numFmtId="0" fontId="6" fillId="0" borderId="0" xfId="0" applyFont="1" applyFill="1" applyBorder="1"/>
    <xf numFmtId="0" fontId="29" fillId="5" borderId="0" xfId="0" applyFont="1" applyFill="1"/>
    <xf numFmtId="0" fontId="29" fillId="0" borderId="0" xfId="0" applyFont="1"/>
    <xf numFmtId="0" fontId="30" fillId="0" borderId="0" xfId="0" applyFont="1"/>
    <xf numFmtId="0" fontId="31" fillId="0" borderId="0" xfId="0" applyFont="1"/>
    <xf numFmtId="0" fontId="6" fillId="2" borderId="1" xfId="0" applyFont="1" applyFill="1" applyBorder="1"/>
    <xf numFmtId="5" fontId="5" fillId="0" borderId="1" xfId="1" applyNumberFormat="1" applyFont="1" applyBorder="1"/>
    <xf numFmtId="165" fontId="5" fillId="0" borderId="1" xfId="1" applyNumberFormat="1" applyFont="1" applyBorder="1"/>
    <xf numFmtId="165" fontId="2" fillId="0" borderId="1" xfId="1" applyNumberFormat="1" applyFont="1" applyBorder="1"/>
    <xf numFmtId="165" fontId="6" fillId="0" borderId="1" xfId="1" applyNumberFormat="1" applyFont="1" applyFill="1" applyBorder="1"/>
    <xf numFmtId="165" fontId="6" fillId="2" borderId="1" xfId="1" applyNumberFormat="1" applyFont="1" applyFill="1" applyBorder="1"/>
    <xf numFmtId="165" fontId="1" fillId="0" borderId="1" xfId="1" applyNumberFormat="1" applyFont="1" applyFill="1" applyBorder="1"/>
    <xf numFmtId="165" fontId="1" fillId="0" borderId="22" xfId="0" applyNumberFormat="1" applyFont="1" applyFill="1" applyBorder="1"/>
    <xf numFmtId="165" fontId="6" fillId="0" borderId="21" xfId="1" applyNumberFormat="1" applyFont="1" applyBorder="1"/>
    <xf numFmtId="165" fontId="6" fillId="2" borderId="8" xfId="0" applyNumberFormat="1" applyFont="1" applyFill="1" applyBorder="1"/>
    <xf numFmtId="165" fontId="6" fillId="0" borderId="6" xfId="1" applyNumberFormat="1" applyFont="1" applyBorder="1"/>
    <xf numFmtId="165" fontId="6" fillId="2" borderId="1" xfId="0" applyNumberFormat="1" applyFont="1" applyFill="1" applyBorder="1"/>
    <xf numFmtId="165" fontId="6" fillId="2" borderId="8" xfId="1" applyNumberFormat="1" applyFont="1" applyFill="1" applyBorder="1"/>
    <xf numFmtId="165" fontId="1" fillId="0" borderId="8" xfId="1" applyNumberFormat="1" applyFont="1" applyBorder="1"/>
    <xf numFmtId="165" fontId="1" fillId="0" borderId="9" xfId="1" applyNumberFormat="1" applyFont="1" applyBorder="1"/>
    <xf numFmtId="165" fontId="6" fillId="0" borderId="19" xfId="2" applyNumberFormat="1" applyFont="1" applyFill="1" applyBorder="1"/>
    <xf numFmtId="165" fontId="6" fillId="6" borderId="1" xfId="1" applyNumberFormat="1" applyFont="1" applyFill="1" applyBorder="1"/>
    <xf numFmtId="165" fontId="1" fillId="0" borderId="1" xfId="1" applyNumberFormat="1" applyFont="1" applyBorder="1"/>
    <xf numFmtId="165" fontId="6" fillId="6" borderId="8" xfId="0" applyNumberFormat="1" applyFont="1" applyFill="1" applyBorder="1"/>
    <xf numFmtId="165" fontId="6" fillId="0" borderId="1" xfId="1" applyNumberFormat="1" applyFont="1" applyBorder="1"/>
    <xf numFmtId="165" fontId="6" fillId="6" borderId="1" xfId="0" applyNumberFormat="1" applyFont="1" applyFill="1" applyBorder="1"/>
    <xf numFmtId="165" fontId="6" fillId="6" borderId="8" xfId="1" applyNumberFormat="1" applyFont="1" applyFill="1" applyBorder="1"/>
    <xf numFmtId="165" fontId="10" fillId="5" borderId="21" xfId="1" applyNumberFormat="1" applyFont="1" applyFill="1" applyBorder="1"/>
    <xf numFmtId="165" fontId="10" fillId="0" borderId="1" xfId="0" applyNumberFormat="1" applyFont="1" applyFill="1" applyBorder="1" applyAlignment="1">
      <alignment vertical="center"/>
    </xf>
    <xf numFmtId="7" fontId="10" fillId="7" borderId="1" xfId="1" applyNumberFormat="1" applyFont="1" applyFill="1" applyBorder="1"/>
    <xf numFmtId="7" fontId="10" fillId="0" borderId="1" xfId="1" applyNumberFormat="1" applyFont="1" applyFill="1" applyBorder="1"/>
    <xf numFmtId="43" fontId="8" fillId="0" borderId="0" xfId="1" applyFont="1" applyFill="1" applyBorder="1"/>
    <xf numFmtId="0" fontId="8" fillId="0" borderId="0" xfId="0" applyFont="1" applyFill="1"/>
    <xf numFmtId="0" fontId="8" fillId="0" borderId="0" xfId="0" applyFont="1" applyFill="1" applyBorder="1"/>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8" fillId="0" borderId="0" xfId="0" applyFont="1" applyFill="1" applyBorder="1" applyAlignment="1">
      <alignment horizontal="center"/>
    </xf>
    <xf numFmtId="167" fontId="8" fillId="0" borderId="0" xfId="0" applyNumberFormat="1" applyFont="1" applyFill="1" applyBorder="1"/>
    <xf numFmtId="167" fontId="8" fillId="0" borderId="0" xfId="1" applyNumberFormat="1" applyFont="1" applyFill="1" applyBorder="1"/>
    <xf numFmtId="43" fontId="8" fillId="0" borderId="0" xfId="1" applyFont="1" applyFill="1" applyBorder="1" applyAlignment="1">
      <alignment horizontal="center" vertical="center"/>
    </xf>
    <xf numFmtId="0" fontId="28" fillId="0" borderId="0" xfId="0" applyFont="1" applyFill="1" applyBorder="1"/>
    <xf numFmtId="43" fontId="1" fillId="0" borderId="0" xfId="1" applyFont="1" applyFill="1" applyBorder="1"/>
    <xf numFmtId="0" fontId="25" fillId="0" borderId="0" xfId="0" applyFont="1" applyFill="1" applyBorder="1"/>
    <xf numFmtId="0" fontId="0" fillId="0" borderId="1" xfId="0" applyBorder="1"/>
    <xf numFmtId="0" fontId="10" fillId="5" borderId="1" xfId="0" applyFont="1" applyFill="1" applyBorder="1" applyAlignment="1">
      <alignment vertical="center"/>
    </xf>
    <xf numFmtId="165" fontId="10" fillId="2" borderId="1" xfId="1" applyNumberFormat="1" applyFont="1" applyFill="1" applyBorder="1"/>
    <xf numFmtId="165" fontId="10" fillId="2" borderId="19" xfId="1" applyNumberFormat="1" applyFont="1" applyFill="1" applyBorder="1"/>
    <xf numFmtId="0" fontId="1" fillId="0" borderId="0" xfId="0" applyFont="1" applyBorder="1"/>
    <xf numFmtId="0" fontId="1" fillId="0" borderId="0" xfId="0" applyFont="1" applyAlignment="1"/>
    <xf numFmtId="0" fontId="1" fillId="0" borderId="1" xfId="0" applyFont="1" applyBorder="1" applyAlignment="1">
      <alignment horizontal="center" vertical="center"/>
    </xf>
    <xf numFmtId="0" fontId="6" fillId="4" borderId="10" xfId="0" applyFont="1" applyFill="1" applyBorder="1"/>
    <xf numFmtId="0" fontId="6" fillId="4" borderId="11" xfId="0" applyFont="1" applyFill="1" applyBorder="1"/>
    <xf numFmtId="0" fontId="1" fillId="4" borderId="11" xfId="0" applyFont="1" applyFill="1" applyBorder="1"/>
    <xf numFmtId="44" fontId="6" fillId="4" borderId="1" xfId="0" applyNumberFormat="1" applyFont="1" applyFill="1" applyBorder="1"/>
    <xf numFmtId="0" fontId="1" fillId="0" borderId="1" xfId="0" applyFont="1" applyFill="1" applyBorder="1" applyAlignment="1">
      <alignment horizontal="center"/>
    </xf>
    <xf numFmtId="0" fontId="6" fillId="4" borderId="12" xfId="0" applyFont="1" applyFill="1" applyBorder="1"/>
    <xf numFmtId="0" fontId="6" fillId="4" borderId="13" xfId="0" applyFont="1" applyFill="1" applyBorder="1"/>
    <xf numFmtId="0" fontId="6" fillId="4" borderId="0" xfId="0" applyFont="1" applyFill="1" applyBorder="1"/>
    <xf numFmtId="0" fontId="1" fillId="4" borderId="0" xfId="0" applyFont="1" applyFill="1" applyBorder="1"/>
    <xf numFmtId="0" fontId="6" fillId="4" borderId="14" xfId="0" applyFont="1" applyFill="1" applyBorder="1"/>
    <xf numFmtId="0" fontId="1" fillId="4" borderId="13" xfId="0" applyFont="1" applyFill="1" applyBorder="1"/>
    <xf numFmtId="44" fontId="1" fillId="4" borderId="1" xfId="0" applyNumberFormat="1" applyFont="1" applyFill="1" applyBorder="1"/>
    <xf numFmtId="44" fontId="1" fillId="4" borderId="15" xfId="0" applyNumberFormat="1" applyFont="1" applyFill="1" applyBorder="1"/>
    <xf numFmtId="0" fontId="1" fillId="0" borderId="10" xfId="0" applyFont="1" applyFill="1" applyBorder="1" applyAlignment="1">
      <alignment horizontal="right"/>
    </xf>
    <xf numFmtId="0" fontId="1" fillId="0" borderId="11" xfId="0" applyFont="1" applyFill="1" applyBorder="1" applyAlignment="1">
      <alignment horizontal="center"/>
    </xf>
    <xf numFmtId="0" fontId="1" fillId="0" borderId="11" xfId="0" applyFont="1" applyFill="1" applyBorder="1"/>
    <xf numFmtId="0" fontId="1" fillId="0" borderId="11" xfId="0" applyFont="1" applyBorder="1"/>
    <xf numFmtId="0" fontId="1" fillId="0" borderId="11" xfId="0" applyFont="1" applyBorder="1" applyAlignment="1">
      <alignment horizontal="right"/>
    </xf>
    <xf numFmtId="0" fontId="1" fillId="0" borderId="11" xfId="0" applyFont="1" applyBorder="1" applyAlignment="1">
      <alignment horizontal="center"/>
    </xf>
    <xf numFmtId="0" fontId="1" fillId="0" borderId="11" xfId="0" applyFont="1" applyFill="1" applyBorder="1" applyAlignment="1">
      <alignment horizontal="right"/>
    </xf>
    <xf numFmtId="0" fontId="1" fillId="0" borderId="12" xfId="0" applyFont="1" applyFill="1" applyBorder="1" applyAlignment="1">
      <alignment horizontal="left"/>
    </xf>
    <xf numFmtId="43" fontId="6" fillId="0" borderId="13" xfId="1" applyFont="1" applyFill="1" applyBorder="1"/>
    <xf numFmtId="0" fontId="6" fillId="0" borderId="0" xfId="0" applyFont="1" applyFill="1" applyBorder="1" applyAlignment="1">
      <alignment horizontal="center"/>
    </xf>
    <xf numFmtId="44" fontId="6" fillId="0" borderId="0" xfId="2" applyFont="1" applyFill="1" applyBorder="1"/>
    <xf numFmtId="43" fontId="1" fillId="0" borderId="0" xfId="1" applyFont="1" applyBorder="1"/>
    <xf numFmtId="0" fontId="1" fillId="0" borderId="0" xfId="0" applyFont="1" applyBorder="1" applyAlignment="1">
      <alignment horizontal="center"/>
    </xf>
    <xf numFmtId="44" fontId="1" fillId="0" borderId="0" xfId="2" applyFont="1" applyFill="1" applyBorder="1"/>
    <xf numFmtId="0" fontId="1" fillId="0" borderId="0" xfId="0" applyFont="1" applyFill="1" applyBorder="1"/>
    <xf numFmtId="0" fontId="1" fillId="0" borderId="0" xfId="0" applyFont="1" applyFill="1" applyBorder="1" applyAlignment="1">
      <alignment horizontal="center"/>
    </xf>
    <xf numFmtId="44" fontId="1" fillId="0" borderId="14" xfId="2" applyFont="1" applyFill="1" applyBorder="1"/>
    <xf numFmtId="0" fontId="6" fillId="0" borderId="13" xfId="0" applyFont="1" applyFill="1" applyBorder="1"/>
    <xf numFmtId="44" fontId="6" fillId="0" borderId="0" xfId="0" applyNumberFormat="1" applyFont="1" applyFill="1" applyBorder="1"/>
    <xf numFmtId="44" fontId="6" fillId="0" borderId="14" xfId="0" applyNumberFormat="1" applyFont="1" applyFill="1" applyBorder="1"/>
    <xf numFmtId="0" fontId="6" fillId="0" borderId="16" xfId="0" applyFont="1" applyFill="1" applyBorder="1"/>
    <xf numFmtId="0" fontId="6" fillId="0" borderId="17" xfId="0" applyFont="1" applyFill="1" applyBorder="1"/>
    <xf numFmtId="44" fontId="6" fillId="0" borderId="17" xfId="0" applyNumberFormat="1" applyFont="1" applyFill="1" applyBorder="1"/>
    <xf numFmtId="166" fontId="1" fillId="0" borderId="17" xfId="0" applyNumberFormat="1" applyFont="1" applyFill="1" applyBorder="1"/>
    <xf numFmtId="0" fontId="1" fillId="0" borderId="17" xfId="0" applyFont="1" applyFill="1" applyBorder="1" applyAlignment="1">
      <alignment horizontal="center"/>
    </xf>
    <xf numFmtId="0" fontId="6" fillId="0" borderId="17" xfId="0" applyFont="1" applyFill="1" applyBorder="1" applyAlignment="1">
      <alignment horizontal="left"/>
    </xf>
    <xf numFmtId="44" fontId="1" fillId="0" borderId="17" xfId="0" applyNumberFormat="1" applyFont="1" applyFill="1" applyBorder="1"/>
    <xf numFmtId="0" fontId="6" fillId="0" borderId="18" xfId="0" applyFont="1" applyFill="1" applyBorder="1"/>
    <xf numFmtId="0" fontId="1" fillId="0" borderId="10" xfId="0" applyFont="1" applyFill="1" applyBorder="1"/>
    <xf numFmtId="43" fontId="1" fillId="0" borderId="13" xfId="1" applyFont="1" applyFill="1" applyBorder="1"/>
    <xf numFmtId="164" fontId="1" fillId="0" borderId="13" xfId="1" applyNumberFormat="1" applyFont="1" applyFill="1" applyBorder="1"/>
    <xf numFmtId="164" fontId="1" fillId="0" borderId="0" xfId="1" applyNumberFormat="1" applyFont="1" applyFill="1" applyBorder="1"/>
    <xf numFmtId="43" fontId="6" fillId="0" borderId="17" xfId="1" applyFont="1" applyFill="1" applyBorder="1"/>
    <xf numFmtId="166" fontId="1" fillId="0" borderId="0" xfId="0" applyNumberFormat="1" applyFont="1" applyFill="1" applyBorder="1"/>
    <xf numFmtId="0" fontId="1" fillId="0" borderId="11" xfId="0" applyFont="1" applyFill="1" applyBorder="1" applyAlignment="1"/>
    <xf numFmtId="0" fontId="1" fillId="0" borderId="12" xfId="0" applyFont="1" applyFill="1" applyBorder="1" applyAlignment="1"/>
    <xf numFmtId="0" fontId="1" fillId="0" borderId="0" xfId="0" applyFont="1" applyFill="1" applyBorder="1" applyAlignment="1"/>
    <xf numFmtId="0" fontId="6" fillId="0" borderId="0" xfId="0" applyFont="1"/>
    <xf numFmtId="0" fontId="1" fillId="0" borderId="0" xfId="0" applyFont="1"/>
    <xf numFmtId="165" fontId="6" fillId="5" borderId="1" xfId="1" applyNumberFormat="1" applyFont="1" applyFill="1" applyBorder="1"/>
    <xf numFmtId="0" fontId="1" fillId="0" borderId="3" xfId="0" applyFont="1" applyFill="1" applyBorder="1" applyAlignment="1">
      <alignment horizontal="center" vertical="center"/>
    </xf>
    <xf numFmtId="0" fontId="6" fillId="5" borderId="0" xfId="0" applyFont="1" applyFill="1" applyBorder="1"/>
    <xf numFmtId="0" fontId="1" fillId="5" borderId="0" xfId="0" applyFont="1" applyFill="1" applyBorder="1"/>
    <xf numFmtId="0" fontId="6" fillId="5" borderId="0" xfId="0" applyFont="1" applyFill="1" applyBorder="1" applyAlignment="1">
      <alignment horizontal="right"/>
    </xf>
    <xf numFmtId="165" fontId="6" fillId="5" borderId="0" xfId="0" applyNumberFormat="1" applyFont="1" applyFill="1" applyBorder="1" applyAlignment="1">
      <alignment horizontal="left"/>
    </xf>
    <xf numFmtId="165" fontId="6" fillId="5" borderId="0" xfId="0" applyNumberFormat="1" applyFont="1" applyFill="1" applyBorder="1"/>
    <xf numFmtId="165" fontId="6" fillId="5" borderId="0" xfId="0" applyNumberFormat="1" applyFont="1" applyFill="1" applyBorder="1" applyAlignment="1">
      <alignment vertical="top" wrapText="1"/>
    </xf>
    <xf numFmtId="165" fontId="6" fillId="5" borderId="0" xfId="0" applyNumberFormat="1" applyFont="1" applyFill="1" applyBorder="1" applyAlignment="1">
      <alignment horizontal="left" wrapText="1"/>
    </xf>
    <xf numFmtId="168" fontId="6" fillId="5" borderId="0" xfId="0" applyNumberFormat="1" applyFont="1" applyFill="1" applyBorder="1"/>
    <xf numFmtId="168" fontId="7" fillId="5" borderId="0" xfId="0" applyNumberFormat="1" applyFont="1" applyFill="1" applyBorder="1"/>
    <xf numFmtId="0" fontId="27" fillId="5" borderId="0" xfId="0" applyFont="1" applyFill="1" applyBorder="1"/>
    <xf numFmtId="43" fontId="6" fillId="5" borderId="0" xfId="0" applyNumberFormat="1" applyFont="1" applyFill="1" applyBorder="1"/>
    <xf numFmtId="0" fontId="1" fillId="5" borderId="0" xfId="0" applyFont="1" applyFill="1" applyBorder="1" applyAlignment="1">
      <alignment horizontal="justify" vertical="top" wrapText="1"/>
    </xf>
    <xf numFmtId="0" fontId="1" fillId="5" borderId="0" xfId="0" applyFont="1" applyFill="1" applyBorder="1" applyAlignment="1">
      <alignment horizontal="right" vertical="top" wrapText="1"/>
    </xf>
    <xf numFmtId="0" fontId="6" fillId="5" borderId="0" xfId="0" applyFont="1" applyFill="1" applyBorder="1" applyAlignment="1">
      <alignment horizontal="right" vertical="center" wrapText="1"/>
    </xf>
    <xf numFmtId="167" fontId="6" fillId="5" borderId="0" xfId="0" applyNumberFormat="1" applyFont="1" applyFill="1" applyBorder="1" applyAlignment="1">
      <alignment horizontal="left"/>
    </xf>
    <xf numFmtId="164" fontId="6" fillId="5" borderId="0" xfId="0" applyNumberFormat="1" applyFont="1" applyFill="1" applyBorder="1" applyAlignment="1">
      <alignment horizontal="left"/>
    </xf>
    <xf numFmtId="164" fontId="6" fillId="5" borderId="0" xfId="0" applyNumberFormat="1" applyFont="1" applyFill="1" applyBorder="1"/>
    <xf numFmtId="0" fontId="6" fillId="5" borderId="0" xfId="0" applyFont="1" applyFill="1" applyBorder="1" applyAlignment="1">
      <alignment horizontal="left"/>
    </xf>
    <xf numFmtId="0" fontId="34" fillId="0" borderId="0" xfId="0" applyFont="1"/>
    <xf numFmtId="0" fontId="6" fillId="5" borderId="0" xfId="0" applyFont="1" applyFill="1" applyBorder="1" applyAlignment="1">
      <alignment horizontal="justify" vertical="top" wrapText="1"/>
    </xf>
    <xf numFmtId="0" fontId="6" fillId="5" borderId="0" xfId="0" applyFont="1" applyFill="1" applyBorder="1" applyAlignment="1">
      <alignment horizontal="justify" vertical="center" wrapText="1"/>
    </xf>
    <xf numFmtId="0" fontId="6" fillId="5" borderId="0" xfId="0" applyFont="1" applyFill="1" applyBorder="1" applyAlignment="1">
      <alignment vertical="top" wrapText="1"/>
    </xf>
    <xf numFmtId="0" fontId="6" fillId="5" borderId="0" xfId="0" applyFont="1" applyFill="1" applyBorder="1" applyAlignment="1">
      <alignment wrapText="1"/>
    </xf>
    <xf numFmtId="0" fontId="6" fillId="5" borderId="0" xfId="0" applyFont="1" applyFill="1" applyBorder="1" applyAlignment="1"/>
    <xf numFmtId="0" fontId="1" fillId="5" borderId="0" xfId="0" applyFont="1" applyFill="1" applyBorder="1" applyAlignment="1">
      <alignment horizontal="justify"/>
    </xf>
    <xf numFmtId="167" fontId="1" fillId="5" borderId="0" xfId="3" applyFont="1" applyFill="1" applyBorder="1"/>
    <xf numFmtId="167" fontId="6" fillId="5" borderId="0" xfId="3" applyFont="1" applyFill="1" applyBorder="1" applyAlignment="1">
      <alignment vertical="top" wrapText="1"/>
    </xf>
    <xf numFmtId="167" fontId="35" fillId="5" borderId="0" xfId="3" applyFont="1" applyFill="1"/>
    <xf numFmtId="167" fontId="6" fillId="5" borderId="0" xfId="3" applyFont="1" applyFill="1"/>
    <xf numFmtId="165" fontId="6" fillId="5" borderId="0" xfId="0" applyNumberFormat="1" applyFont="1" applyFill="1" applyBorder="1" applyAlignment="1">
      <alignment horizontal="justify" vertical="center"/>
    </xf>
    <xf numFmtId="164" fontId="6" fillId="5" borderId="0" xfId="3" applyNumberFormat="1" applyFont="1" applyFill="1" applyBorder="1"/>
    <xf numFmtId="167" fontId="6" fillId="5" borderId="0" xfId="3" applyFont="1" applyFill="1" applyBorder="1"/>
    <xf numFmtId="167" fontId="35" fillId="5" borderId="0" xfId="3" applyFont="1" applyFill="1" applyBorder="1" applyAlignment="1">
      <alignment horizontal="left"/>
    </xf>
    <xf numFmtId="0" fontId="7" fillId="5" borderId="0" xfId="0" applyFont="1" applyFill="1" applyBorder="1"/>
    <xf numFmtId="3" fontId="6" fillId="5" borderId="0" xfId="0" applyNumberFormat="1" applyFont="1" applyFill="1" applyBorder="1"/>
    <xf numFmtId="165" fontId="6" fillId="5" borderId="0" xfId="4" applyNumberFormat="1" applyFont="1" applyFill="1" applyBorder="1"/>
    <xf numFmtId="165" fontId="6" fillId="5" borderId="0" xfId="3" applyNumberFormat="1" applyFont="1" applyFill="1" applyBorder="1" applyAlignment="1">
      <alignment vertical="top" wrapText="1"/>
    </xf>
    <xf numFmtId="167" fontId="6" fillId="5" borderId="0" xfId="0" applyNumberFormat="1" applyFont="1" applyFill="1"/>
    <xf numFmtId="167" fontId="6" fillId="5" borderId="0" xfId="3" applyFont="1" applyFill="1" applyBorder="1" applyAlignment="1">
      <alignment horizontal="justify" vertical="top" wrapText="1"/>
    </xf>
    <xf numFmtId="170" fontId="6" fillId="5" borderId="0" xfId="0" applyNumberFormat="1" applyFont="1" applyFill="1" applyBorder="1" applyAlignment="1">
      <alignment vertical="top" wrapText="1"/>
    </xf>
    <xf numFmtId="0" fontId="36" fillId="0" borderId="0" xfId="0" applyFont="1"/>
    <xf numFmtId="165" fontId="2" fillId="0" borderId="20" xfId="1" applyNumberFormat="1" applyFont="1" applyBorder="1"/>
    <xf numFmtId="165" fontId="2" fillId="0" borderId="27" xfId="1" applyNumberFormat="1" applyFont="1" applyBorder="1"/>
    <xf numFmtId="165" fontId="2" fillId="0" borderId="28" xfId="1" applyNumberFormat="1" applyFont="1" applyBorder="1"/>
    <xf numFmtId="0" fontId="1" fillId="5" borderId="23" xfId="0" applyFont="1" applyFill="1" applyBorder="1" applyAlignment="1">
      <alignment horizontal="justify"/>
    </xf>
    <xf numFmtId="0" fontId="1" fillId="5" borderId="24" xfId="0" applyFont="1" applyFill="1" applyBorder="1" applyAlignment="1">
      <alignment horizontal="justify"/>
    </xf>
    <xf numFmtId="0" fontId="6" fillId="5" borderId="0" xfId="0" applyFont="1" applyFill="1" applyBorder="1" applyAlignment="1">
      <alignment horizontal="justify" vertical="center" wrapText="1"/>
    </xf>
    <xf numFmtId="0" fontId="1" fillId="5" borderId="0" xfId="0" applyFont="1" applyFill="1" applyBorder="1" applyAlignment="1">
      <alignment horizontal="justify"/>
    </xf>
    <xf numFmtId="0" fontId="6" fillId="5" borderId="0" xfId="0" applyFont="1" applyFill="1" applyBorder="1" applyAlignment="1">
      <alignment horizontal="justify"/>
    </xf>
    <xf numFmtId="0" fontId="1" fillId="5" borderId="0" xfId="0" applyFont="1" applyFill="1" applyBorder="1" applyAlignment="1">
      <alignment horizontal="justify" vertical="center"/>
    </xf>
    <xf numFmtId="0" fontId="6" fillId="5" borderId="0" xfId="0" applyFont="1" applyFill="1" applyBorder="1" applyAlignment="1">
      <alignment horizontal="justify" vertical="center"/>
    </xf>
    <xf numFmtId="0" fontId="6" fillId="5" borderId="0" xfId="0" applyFont="1" applyFill="1" applyBorder="1" applyAlignment="1">
      <alignment vertical="top" wrapText="1"/>
    </xf>
    <xf numFmtId="0" fontId="6" fillId="5" borderId="0" xfId="0" applyFont="1" applyFill="1" applyBorder="1" applyAlignment="1">
      <alignment horizontal="justify" vertical="top" wrapText="1"/>
    </xf>
    <xf numFmtId="0" fontId="6" fillId="5" borderId="0" xfId="0" applyFont="1" applyFill="1" applyBorder="1" applyAlignment="1">
      <alignment vertical="center" wrapText="1"/>
    </xf>
    <xf numFmtId="0" fontId="6" fillId="5" borderId="0" xfId="0" applyFont="1" applyFill="1" applyBorder="1" applyAlignment="1"/>
    <xf numFmtId="0" fontId="6" fillId="5" borderId="0" xfId="0" applyFont="1" applyFill="1" applyBorder="1" applyAlignment="1">
      <alignment wrapText="1"/>
    </xf>
    <xf numFmtId="0" fontId="1" fillId="4" borderId="20" xfId="0" applyFont="1" applyFill="1" applyBorder="1" applyAlignment="1">
      <alignment horizontal="center"/>
    </xf>
    <xf numFmtId="0" fontId="1" fillId="4" borderId="25" xfId="0" applyFont="1" applyFill="1" applyBorder="1" applyAlignment="1">
      <alignment horizontal="center"/>
    </xf>
    <xf numFmtId="0" fontId="1" fillId="4" borderId="21" xfId="0" applyFont="1" applyFill="1" applyBorder="1" applyAlignment="1">
      <alignment horizontal="center"/>
    </xf>
    <xf numFmtId="0" fontId="1" fillId="8" borderId="20" xfId="0" applyFont="1" applyFill="1" applyBorder="1" applyAlignment="1">
      <alignment horizontal="center"/>
    </xf>
    <xf numFmtId="0" fontId="1" fillId="8" borderId="25" xfId="0" applyFont="1" applyFill="1" applyBorder="1" applyAlignment="1">
      <alignment horizontal="center"/>
    </xf>
    <xf numFmtId="0" fontId="1" fillId="8" borderId="21" xfId="0" applyFont="1" applyFill="1" applyBorder="1" applyAlignment="1">
      <alignment horizontal="center"/>
    </xf>
    <xf numFmtId="0" fontId="1" fillId="0" borderId="20" xfId="0" applyFont="1" applyBorder="1" applyAlignment="1">
      <alignment horizontal="center"/>
    </xf>
    <xf numFmtId="0" fontId="1" fillId="0" borderId="25" xfId="0" applyFont="1" applyBorder="1" applyAlignment="1">
      <alignment horizontal="center"/>
    </xf>
    <xf numFmtId="0" fontId="1" fillId="0" borderId="21" xfId="0" applyFont="1" applyBorder="1" applyAlignment="1">
      <alignment horizontal="center"/>
    </xf>
    <xf numFmtId="0" fontId="1" fillId="0" borderId="0" xfId="0" applyFont="1" applyAlignment="1">
      <alignment horizontal="center"/>
    </xf>
    <xf numFmtId="0" fontId="32" fillId="0" borderId="16" xfId="0" applyFont="1" applyFill="1" applyBorder="1" applyAlignment="1">
      <alignment horizontal="center"/>
    </xf>
    <xf numFmtId="0" fontId="32" fillId="0" borderId="17" xfId="0" applyFont="1" applyFill="1" applyBorder="1" applyAlignment="1">
      <alignment horizontal="center"/>
    </xf>
    <xf numFmtId="0" fontId="32" fillId="0" borderId="18" xfId="0" applyFont="1" applyFill="1" applyBorder="1" applyAlignment="1">
      <alignment horizontal="center"/>
    </xf>
    <xf numFmtId="0" fontId="17" fillId="0" borderId="20"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17" fillId="0" borderId="21" xfId="0" applyFont="1" applyFill="1" applyBorder="1" applyAlignment="1">
      <alignment horizontal="center" vertical="center" wrapText="1"/>
    </xf>
    <xf numFmtId="0" fontId="1" fillId="0" borderId="10" xfId="0" applyFont="1" applyBorder="1" applyAlignment="1">
      <alignment horizontal="center"/>
    </xf>
    <xf numFmtId="0" fontId="1" fillId="0" borderId="11" xfId="0" applyFont="1" applyBorder="1" applyAlignment="1">
      <alignment horizontal="center"/>
    </xf>
    <xf numFmtId="0" fontId="1" fillId="4" borderId="16" xfId="0" applyFont="1" applyFill="1" applyBorder="1" applyAlignment="1">
      <alignment horizontal="center"/>
    </xf>
    <xf numFmtId="0" fontId="1" fillId="4" borderId="17" xfId="0" applyFont="1" applyFill="1" applyBorder="1" applyAlignment="1">
      <alignment horizontal="center"/>
    </xf>
    <xf numFmtId="0" fontId="16" fillId="0" borderId="0" xfId="0" applyFont="1" applyAlignment="1">
      <alignment horizontal="center"/>
    </xf>
    <xf numFmtId="165" fontId="0" fillId="3" borderId="13" xfId="0" applyNumberFormat="1" applyFill="1" applyBorder="1" applyAlignment="1"/>
    <xf numFmtId="165" fontId="0" fillId="3" borderId="0" xfId="0" applyNumberFormat="1" applyFill="1" applyAlignment="1"/>
    <xf numFmtId="165" fontId="0" fillId="3" borderId="0" xfId="0" applyNumberFormat="1" applyFill="1" applyBorder="1" applyAlignment="1"/>
    <xf numFmtId="0" fontId="1" fillId="4" borderId="0" xfId="0" applyFont="1" applyFill="1" applyAlignment="1">
      <alignment horizontal="center"/>
    </xf>
    <xf numFmtId="0" fontId="31" fillId="4" borderId="0" xfId="0" applyFont="1" applyFill="1" applyAlignment="1">
      <alignment horizontal="center"/>
    </xf>
    <xf numFmtId="0" fontId="1" fillId="2" borderId="0" xfId="0" applyFont="1" applyFill="1" applyAlignment="1">
      <alignment horizontal="center"/>
    </xf>
    <xf numFmtId="0" fontId="31" fillId="2" borderId="0" xfId="0" applyFont="1" applyFill="1" applyAlignment="1">
      <alignment horizontal="center"/>
    </xf>
    <xf numFmtId="0" fontId="12" fillId="3" borderId="26" xfId="0" applyFont="1" applyFill="1" applyBorder="1" applyAlignment="1">
      <alignment horizontal="center"/>
    </xf>
    <xf numFmtId="0" fontId="12" fillId="3" borderId="23" xfId="0" applyFont="1" applyFill="1" applyBorder="1" applyAlignment="1">
      <alignment horizontal="center"/>
    </xf>
    <xf numFmtId="0" fontId="12" fillId="3" borderId="24" xfId="0" applyFont="1" applyFill="1" applyBorder="1" applyAlignment="1">
      <alignment horizontal="center"/>
    </xf>
    <xf numFmtId="0" fontId="9" fillId="5" borderId="0" xfId="0" applyFont="1" applyFill="1" applyAlignment="1">
      <alignment horizontal="center"/>
    </xf>
    <xf numFmtId="0" fontId="11" fillId="7" borderId="20" xfId="0" applyFont="1" applyFill="1" applyBorder="1" applyAlignment="1">
      <alignment horizontal="left" vertical="center"/>
    </xf>
    <xf numFmtId="0" fontId="11" fillId="7" borderId="21" xfId="0" applyFont="1" applyFill="1" applyBorder="1" applyAlignment="1">
      <alignment horizontal="left" vertical="center"/>
    </xf>
    <xf numFmtId="0" fontId="11" fillId="0" borderId="1" xfId="0" applyFont="1" applyFill="1" applyBorder="1" applyAlignment="1">
      <alignment horizontal="left" vertical="center"/>
    </xf>
    <xf numFmtId="7" fontId="11" fillId="5" borderId="25" xfId="1" applyNumberFormat="1" applyFont="1" applyFill="1" applyBorder="1" applyAlignment="1">
      <alignment horizontal="left" vertical="center"/>
    </xf>
    <xf numFmtId="7" fontId="11" fillId="5" borderId="21" xfId="1" applyNumberFormat="1" applyFont="1" applyFill="1" applyBorder="1" applyAlignment="1">
      <alignment horizontal="left" vertical="center"/>
    </xf>
  </cellXfs>
  <cellStyles count="5">
    <cellStyle name="Comma" xfId="1" builtinId="3"/>
    <cellStyle name="Comma 2" xfId="3"/>
    <cellStyle name="Currency" xfId="2" builtinId="4"/>
    <cellStyle name="Currency 2" xf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styles" Target="styles.xml"/><Relationship Id="rId12" Type="http://schemas.openxmlformats.org/officeDocument/2006/relationships/sharedStrings" Target="sharedStrings.xml"/><Relationship Id="rId13"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L100"/>
  <sheetViews>
    <sheetView showGridLines="0" tabSelected="1" workbookViewId="0">
      <selection activeCell="C4" sqref="C4"/>
    </sheetView>
  </sheetViews>
  <sheetFormatPr baseColWidth="10" defaultColWidth="50.6640625" defaultRowHeight="15" customHeight="1" x14ac:dyDescent="0"/>
  <cols>
    <col min="1" max="6" width="20.6640625" style="171" customWidth="1"/>
    <col min="7" max="7" width="14.5" style="70" customWidth="1"/>
    <col min="8" max="12" width="50.6640625" style="70"/>
    <col min="13" max="16384" width="50.6640625" style="171"/>
  </cols>
  <sheetData>
    <row r="1" spans="1:12" ht="30" customHeight="1">
      <c r="A1" s="222" t="s">
        <v>76</v>
      </c>
      <c r="B1" s="222"/>
      <c r="C1" s="222"/>
      <c r="D1" s="222"/>
      <c r="E1" s="222"/>
      <c r="F1" s="222"/>
      <c r="G1" s="219"/>
      <c r="H1" s="219"/>
      <c r="I1" s="219"/>
      <c r="J1" s="219"/>
      <c r="K1" s="219"/>
      <c r="L1" s="220"/>
    </row>
    <row r="2" spans="1:12" ht="15" customHeight="1">
      <c r="A2" s="199"/>
      <c r="B2" s="175"/>
      <c r="C2" s="175"/>
      <c r="D2" s="175"/>
      <c r="E2" s="175"/>
      <c r="F2" s="175"/>
      <c r="G2" s="56"/>
      <c r="H2" s="56"/>
      <c r="I2" s="56"/>
      <c r="J2" s="56"/>
      <c r="K2" s="56"/>
      <c r="L2" s="56"/>
    </row>
    <row r="3" spans="1:12" ht="15" customHeight="1">
      <c r="A3" s="176" t="s">
        <v>115</v>
      </c>
      <c r="B3" s="176" t="s">
        <v>115</v>
      </c>
      <c r="C3" s="176" t="s">
        <v>115</v>
      </c>
      <c r="D3" s="175"/>
      <c r="E3" s="175"/>
      <c r="F3" s="175"/>
      <c r="G3" s="56"/>
      <c r="H3" s="56"/>
      <c r="I3" s="56"/>
      <c r="J3" s="56"/>
      <c r="K3" s="56"/>
      <c r="L3" s="56"/>
    </row>
    <row r="4" spans="1:12" ht="15" customHeight="1">
      <c r="A4" s="176" t="s">
        <v>75</v>
      </c>
      <c r="B4" s="175"/>
      <c r="C4" s="200">
        <v>5700</v>
      </c>
      <c r="D4" s="176" t="s">
        <v>72</v>
      </c>
      <c r="E4" s="175"/>
      <c r="F4" s="175"/>
      <c r="G4" s="56"/>
      <c r="H4" s="56"/>
      <c r="I4" s="56"/>
      <c r="J4" s="56"/>
      <c r="K4" s="56"/>
      <c r="L4" s="56"/>
    </row>
    <row r="5" spans="1:12" ht="15" customHeight="1">
      <c r="A5" s="196" t="s">
        <v>59</v>
      </c>
      <c r="B5" s="196"/>
      <c r="C5" s="201">
        <v>2</v>
      </c>
      <c r="D5" s="196" t="s">
        <v>145</v>
      </c>
      <c r="E5" s="179">
        <v>15</v>
      </c>
      <c r="F5" s="175" t="s">
        <v>146</v>
      </c>
      <c r="G5" s="56"/>
      <c r="H5" s="56"/>
      <c r="I5" s="56"/>
      <c r="J5" s="56"/>
      <c r="K5" s="56"/>
      <c r="L5" s="56"/>
    </row>
    <row r="6" spans="1:12" ht="15" customHeight="1">
      <c r="A6" s="196" t="s">
        <v>60</v>
      </c>
      <c r="B6" s="196"/>
      <c r="C6" s="201">
        <v>1</v>
      </c>
      <c r="D6" s="196" t="s">
        <v>74</v>
      </c>
      <c r="E6" s="179">
        <v>32</v>
      </c>
      <c r="F6" s="175" t="s">
        <v>73</v>
      </c>
      <c r="G6" s="56"/>
      <c r="H6" s="56"/>
      <c r="I6" s="56"/>
      <c r="J6" s="56"/>
      <c r="K6" s="56"/>
      <c r="L6" s="56"/>
    </row>
    <row r="7" spans="1:12" ht="15" customHeight="1">
      <c r="A7" s="196" t="s">
        <v>61</v>
      </c>
      <c r="B7" s="196"/>
      <c r="C7" s="201"/>
      <c r="D7" s="196"/>
      <c r="E7" s="179">
        <v>9</v>
      </c>
      <c r="F7" s="175" t="s">
        <v>73</v>
      </c>
      <c r="G7" s="202"/>
      <c r="H7" s="56"/>
      <c r="I7" s="56"/>
      <c r="J7" s="56"/>
      <c r="K7" s="56"/>
      <c r="L7" s="56"/>
    </row>
    <row r="8" spans="1:12" ht="15" customHeight="1">
      <c r="A8" s="196" t="s">
        <v>62</v>
      </c>
      <c r="B8" s="196"/>
      <c r="C8" s="201"/>
      <c r="D8" s="196"/>
      <c r="E8" s="179">
        <v>20</v>
      </c>
      <c r="F8" s="175" t="s">
        <v>73</v>
      </c>
      <c r="G8" s="202"/>
      <c r="H8" s="56"/>
      <c r="I8" s="56"/>
      <c r="J8" s="56"/>
      <c r="K8" s="56"/>
      <c r="L8" s="56"/>
    </row>
    <row r="9" spans="1:12" ht="15" customHeight="1">
      <c r="A9" s="175"/>
      <c r="B9" s="175"/>
      <c r="C9" s="175"/>
      <c r="D9" s="175"/>
      <c r="E9" s="179"/>
      <c r="F9" s="175"/>
      <c r="G9" s="202"/>
      <c r="H9" s="56"/>
      <c r="I9" s="56"/>
      <c r="J9" s="56"/>
      <c r="K9" s="56"/>
      <c r="L9" s="56"/>
    </row>
    <row r="10" spans="1:12" ht="63.75" customHeight="1">
      <c r="A10" s="221" t="s">
        <v>121</v>
      </c>
      <c r="B10" s="221"/>
      <c r="C10" s="221"/>
      <c r="D10" s="221"/>
      <c r="E10" s="221"/>
      <c r="F10" s="221"/>
      <c r="G10" s="203"/>
      <c r="H10" s="56"/>
      <c r="I10" s="56"/>
      <c r="J10" s="56"/>
      <c r="K10" s="56"/>
      <c r="L10" s="56"/>
    </row>
    <row r="11" spans="1:12" ht="15" customHeight="1">
      <c r="A11" s="195"/>
      <c r="B11" s="195"/>
      <c r="C11" s="195"/>
      <c r="D11" s="195"/>
      <c r="E11" s="195"/>
      <c r="F11" s="195"/>
      <c r="G11" s="203"/>
      <c r="H11" s="56"/>
      <c r="I11" s="56"/>
      <c r="J11" s="56"/>
      <c r="K11" s="56"/>
      <c r="L11" s="56"/>
    </row>
    <row r="12" spans="1:12" ht="15" customHeight="1">
      <c r="A12" s="224" t="s">
        <v>80</v>
      </c>
      <c r="B12" s="224"/>
      <c r="C12" s="224"/>
      <c r="D12" s="204">
        <v>203200</v>
      </c>
      <c r="E12" s="195"/>
      <c r="F12" s="195"/>
      <c r="G12" s="203"/>
      <c r="H12" s="56"/>
      <c r="I12" s="56"/>
      <c r="J12" s="56"/>
      <c r="K12" s="56"/>
      <c r="L12" s="56"/>
    </row>
    <row r="13" spans="1:12" ht="15" customHeight="1">
      <c r="A13" s="225" t="s">
        <v>116</v>
      </c>
      <c r="B13" s="225"/>
      <c r="C13" s="225"/>
      <c r="D13" s="204">
        <f>C4*C6*E8</f>
        <v>114000</v>
      </c>
      <c r="E13" s="221"/>
      <c r="F13" s="221"/>
      <c r="G13" s="203"/>
      <c r="H13" s="56"/>
      <c r="I13" s="56"/>
      <c r="J13" s="56"/>
      <c r="K13" s="56"/>
      <c r="L13" s="56"/>
    </row>
    <row r="14" spans="1:12" ht="15" customHeight="1">
      <c r="A14" s="221" t="s">
        <v>82</v>
      </c>
      <c r="B14" s="221"/>
      <c r="C14" s="221"/>
      <c r="D14" s="221"/>
      <c r="E14" s="175"/>
      <c r="F14" s="175"/>
      <c r="G14" s="203"/>
      <c r="H14" s="56"/>
      <c r="I14" s="56"/>
      <c r="J14" s="56"/>
      <c r="K14" s="56"/>
      <c r="L14" s="56"/>
    </row>
    <row r="15" spans="1:12" ht="15" customHeight="1">
      <c r="A15" s="195"/>
      <c r="B15" s="188" t="s">
        <v>83</v>
      </c>
      <c r="C15" s="177" t="s">
        <v>81</v>
      </c>
      <c r="D15" s="188"/>
      <c r="E15" s="175"/>
      <c r="F15" s="175"/>
      <c r="G15" s="203"/>
      <c r="H15" s="56"/>
      <c r="I15" s="56"/>
      <c r="J15" s="56"/>
      <c r="K15" s="56"/>
      <c r="L15" s="56"/>
    </row>
    <row r="16" spans="1:12" ht="15" customHeight="1">
      <c r="A16" s="175" t="s">
        <v>109</v>
      </c>
      <c r="B16" s="205">
        <f>C4</f>
        <v>5700</v>
      </c>
      <c r="C16" s="206">
        <f>C6</f>
        <v>1</v>
      </c>
      <c r="D16" s="189"/>
      <c r="E16" s="190"/>
      <c r="F16" s="175"/>
      <c r="G16" s="207"/>
      <c r="H16" s="175"/>
      <c r="I16" s="175"/>
      <c r="J16" s="175"/>
      <c r="K16" s="56"/>
      <c r="L16" s="56"/>
    </row>
    <row r="17" spans="1:12" ht="15" customHeight="1">
      <c r="A17" s="175" t="s">
        <v>112</v>
      </c>
      <c r="B17" s="205">
        <v>2500</v>
      </c>
      <c r="C17" s="206">
        <v>0.9</v>
      </c>
      <c r="D17" s="189"/>
      <c r="E17" s="190"/>
      <c r="F17" s="175"/>
      <c r="G17" s="207"/>
      <c r="H17" s="175"/>
      <c r="I17" s="175"/>
      <c r="J17" s="175"/>
      <c r="K17" s="56"/>
      <c r="L17" s="56"/>
    </row>
    <row r="18" spans="1:12" ht="15" customHeight="1">
      <c r="A18" s="175" t="s">
        <v>114</v>
      </c>
      <c r="B18" s="205">
        <v>1300</v>
      </c>
      <c r="C18" s="206">
        <v>1.7</v>
      </c>
      <c r="D18" s="189"/>
      <c r="E18" s="190"/>
      <c r="F18" s="175"/>
      <c r="G18" s="207"/>
      <c r="H18" s="208"/>
      <c r="I18" s="175"/>
      <c r="J18" s="175"/>
      <c r="K18" s="56"/>
      <c r="L18" s="56"/>
    </row>
    <row r="19" spans="1:12" ht="15" customHeight="1">
      <c r="A19" s="175"/>
      <c r="B19" s="175"/>
      <c r="C19" s="175"/>
      <c r="D19" s="189"/>
      <c r="E19" s="191"/>
      <c r="F19" s="179"/>
      <c r="G19" s="207"/>
      <c r="H19" s="209"/>
      <c r="I19" s="175"/>
      <c r="J19" s="175"/>
      <c r="K19" s="56"/>
      <c r="L19" s="56"/>
    </row>
    <row r="20" spans="1:12" ht="15" customHeight="1">
      <c r="A20" s="176" t="s">
        <v>58</v>
      </c>
      <c r="B20" s="175"/>
      <c r="C20" s="175"/>
      <c r="D20" s="192"/>
      <c r="E20" s="175"/>
      <c r="F20" s="175"/>
      <c r="G20" s="56"/>
      <c r="H20" s="56"/>
      <c r="I20" s="56"/>
      <c r="J20" s="56"/>
      <c r="K20" s="56"/>
      <c r="L20" s="56"/>
    </row>
    <row r="21" spans="1:12" ht="15" customHeight="1">
      <c r="A21" s="223" t="s">
        <v>110</v>
      </c>
      <c r="B21" s="223"/>
      <c r="C21" s="223"/>
      <c r="D21" s="223"/>
      <c r="E21" s="223"/>
      <c r="F21" s="223"/>
      <c r="G21" s="56"/>
      <c r="H21" s="56"/>
      <c r="I21" s="56"/>
      <c r="J21" s="56"/>
      <c r="K21" s="56"/>
      <c r="L21" s="56"/>
    </row>
    <row r="22" spans="1:12" ht="15" customHeight="1">
      <c r="A22" s="175" t="s">
        <v>78</v>
      </c>
      <c r="B22" s="210"/>
      <c r="C22" s="210">
        <v>5</v>
      </c>
      <c r="D22" s="175" t="s">
        <v>71</v>
      </c>
      <c r="E22" s="175"/>
      <c r="F22" s="175"/>
      <c r="G22" s="56"/>
      <c r="H22" s="56"/>
      <c r="I22" s="56"/>
      <c r="J22" s="56"/>
      <c r="K22" s="56"/>
      <c r="L22" s="56"/>
    </row>
    <row r="23" spans="1:12" ht="15" customHeight="1">
      <c r="A23" s="175" t="s">
        <v>79</v>
      </c>
      <c r="B23" s="210"/>
      <c r="C23" s="210">
        <v>19000</v>
      </c>
      <c r="D23" s="175"/>
      <c r="E23" s="175"/>
      <c r="F23" s="175"/>
      <c r="G23" s="56"/>
      <c r="H23" s="56"/>
      <c r="I23" s="56"/>
      <c r="J23" s="56"/>
      <c r="K23" s="56"/>
      <c r="L23" s="56"/>
    </row>
    <row r="24" spans="1:12" ht="15" customHeight="1">
      <c r="A24" s="175"/>
      <c r="B24" s="210"/>
      <c r="C24" s="175"/>
      <c r="D24" s="175"/>
      <c r="E24" s="175"/>
      <c r="F24" s="175"/>
      <c r="G24" s="56"/>
      <c r="H24" s="56"/>
      <c r="I24" s="56"/>
      <c r="J24" s="56"/>
      <c r="K24" s="56"/>
      <c r="L24" s="56"/>
    </row>
    <row r="25" spans="1:12" ht="15" customHeight="1">
      <c r="A25" s="176" t="s">
        <v>77</v>
      </c>
      <c r="B25" s="175"/>
      <c r="C25" s="175"/>
      <c r="D25" s="175"/>
      <c r="E25" s="175"/>
      <c r="F25" s="175"/>
      <c r="G25" s="56"/>
      <c r="H25" s="56"/>
      <c r="I25" s="56"/>
      <c r="J25" s="56"/>
      <c r="K25" s="56"/>
      <c r="L25" s="56"/>
    </row>
    <row r="26" spans="1:12" ht="15" customHeight="1">
      <c r="A26" s="175" t="s">
        <v>63</v>
      </c>
      <c r="B26" s="175"/>
      <c r="C26" s="175"/>
      <c r="D26" s="175"/>
      <c r="E26" s="175"/>
      <c r="F26" s="175"/>
      <c r="G26" s="56"/>
      <c r="H26" s="56"/>
      <c r="I26" s="56"/>
      <c r="J26" s="56"/>
      <c r="K26" s="56"/>
      <c r="L26" s="56"/>
    </row>
    <row r="27" spans="1:12" ht="15" customHeight="1">
      <c r="A27" s="175" t="s">
        <v>154</v>
      </c>
      <c r="B27" s="175"/>
      <c r="C27" s="175"/>
      <c r="D27" s="175"/>
      <c r="E27" s="175">
        <v>270</v>
      </c>
      <c r="F27" s="175" t="s">
        <v>72</v>
      </c>
      <c r="G27" s="56"/>
      <c r="H27" s="56"/>
      <c r="I27" s="56"/>
      <c r="J27" s="56"/>
      <c r="K27" s="56"/>
      <c r="L27" s="56"/>
    </row>
    <row r="28" spans="1:12" ht="15" customHeight="1">
      <c r="A28" s="175" t="s">
        <v>89</v>
      </c>
      <c r="B28" s="175"/>
      <c r="C28" s="206">
        <v>8000</v>
      </c>
      <c r="D28" s="175"/>
      <c r="E28" s="175"/>
      <c r="F28" s="175"/>
      <c r="G28" s="56"/>
      <c r="H28" s="56"/>
      <c r="I28" s="56"/>
      <c r="J28" s="56"/>
      <c r="K28" s="56"/>
      <c r="L28" s="56"/>
    </row>
    <row r="29" spans="1:12" ht="15" customHeight="1">
      <c r="A29" s="175" t="s">
        <v>84</v>
      </c>
      <c r="B29" s="175"/>
      <c r="C29" s="206">
        <v>4700</v>
      </c>
      <c r="D29" s="177" t="s">
        <v>85</v>
      </c>
      <c r="E29" s="178">
        <v>120</v>
      </c>
      <c r="F29" s="175" t="s">
        <v>90</v>
      </c>
      <c r="G29" s="56"/>
      <c r="H29" s="56"/>
      <c r="I29" s="56"/>
      <c r="J29" s="56"/>
      <c r="K29" s="56"/>
      <c r="L29" s="56"/>
    </row>
    <row r="30" spans="1:12" ht="15" customHeight="1">
      <c r="A30" s="175"/>
      <c r="B30" s="175"/>
      <c r="C30" s="175"/>
      <c r="D30" s="175"/>
      <c r="E30" s="175"/>
      <c r="F30" s="175"/>
      <c r="G30" s="56"/>
      <c r="H30" s="56"/>
      <c r="I30" s="56"/>
      <c r="J30" s="56"/>
      <c r="K30" s="56"/>
      <c r="L30" s="56"/>
    </row>
    <row r="31" spans="1:12" ht="15" customHeight="1">
      <c r="A31" s="226" t="s">
        <v>64</v>
      </c>
      <c r="B31" s="226"/>
      <c r="C31" s="201">
        <v>17000</v>
      </c>
      <c r="D31" s="196" t="s">
        <v>147</v>
      </c>
      <c r="E31" s="178">
        <v>14.5</v>
      </c>
      <c r="F31" s="175" t="s">
        <v>146</v>
      </c>
      <c r="G31" s="226"/>
      <c r="H31" s="226"/>
      <c r="I31" s="226"/>
      <c r="J31" s="226"/>
      <c r="K31" s="56"/>
      <c r="L31" s="56"/>
    </row>
    <row r="32" spans="1:12" ht="15" customHeight="1">
      <c r="A32" s="226" t="s">
        <v>65</v>
      </c>
      <c r="B32" s="226"/>
      <c r="C32" s="201">
        <v>16500</v>
      </c>
      <c r="D32" s="196" t="s">
        <v>145</v>
      </c>
      <c r="E32" s="179"/>
      <c r="F32" s="175"/>
      <c r="G32" s="196"/>
      <c r="H32" s="175"/>
      <c r="I32" s="196"/>
      <c r="J32" s="175"/>
      <c r="K32" s="56"/>
      <c r="L32" s="56"/>
    </row>
    <row r="33" spans="1:12" ht="15" customHeight="1">
      <c r="A33" s="226" t="s">
        <v>66</v>
      </c>
      <c r="B33" s="226"/>
      <c r="C33" s="201">
        <v>8100</v>
      </c>
      <c r="D33" s="196" t="s">
        <v>87</v>
      </c>
      <c r="E33" s="178">
        <v>32.950000000000003</v>
      </c>
      <c r="F33" s="175" t="s">
        <v>73</v>
      </c>
      <c r="G33" s="226"/>
      <c r="H33" s="226"/>
      <c r="I33" s="226"/>
      <c r="J33" s="226"/>
      <c r="K33" s="56"/>
      <c r="L33" s="56"/>
    </row>
    <row r="34" spans="1:12" ht="15" customHeight="1">
      <c r="A34" s="226" t="s">
        <v>67</v>
      </c>
      <c r="B34" s="226"/>
      <c r="C34" s="211">
        <v>8.5</v>
      </c>
      <c r="D34" s="196" t="s">
        <v>86</v>
      </c>
      <c r="E34" s="179"/>
      <c r="F34" s="175"/>
      <c r="G34" s="196"/>
      <c r="H34" s="175"/>
      <c r="I34" s="196"/>
      <c r="J34" s="175"/>
      <c r="K34" s="56"/>
      <c r="L34" s="56"/>
    </row>
    <row r="35" spans="1:12" ht="15" customHeight="1">
      <c r="A35" s="226" t="s">
        <v>111</v>
      </c>
      <c r="B35" s="226"/>
      <c r="C35" s="214">
        <v>109076</v>
      </c>
      <c r="D35" s="175" t="s">
        <v>88</v>
      </c>
      <c r="E35" s="175"/>
      <c r="F35" s="175"/>
      <c r="G35" s="196"/>
      <c r="H35" s="175"/>
      <c r="I35" s="196"/>
      <c r="J35" s="175"/>
      <c r="K35" s="56"/>
      <c r="L35" s="56"/>
    </row>
    <row r="36" spans="1:12" ht="15" customHeight="1">
      <c r="A36" s="196"/>
      <c r="B36" s="196"/>
      <c r="C36" s="180"/>
      <c r="D36" s="175"/>
      <c r="E36" s="175"/>
      <c r="F36" s="175"/>
      <c r="G36" s="196"/>
      <c r="H36" s="175"/>
      <c r="I36" s="196"/>
      <c r="J36" s="175"/>
      <c r="K36" s="56"/>
      <c r="L36" s="56"/>
    </row>
    <row r="37" spans="1:12" ht="15" customHeight="1">
      <c r="A37" s="230" t="s">
        <v>122</v>
      </c>
      <c r="B37" s="230"/>
      <c r="C37" s="230"/>
      <c r="D37" s="181">
        <v>194423.19</v>
      </c>
      <c r="E37" s="197"/>
      <c r="F37" s="197"/>
      <c r="G37" s="56"/>
      <c r="H37" s="56"/>
      <c r="I37" s="56"/>
      <c r="J37" s="56"/>
      <c r="K37" s="56"/>
      <c r="L37" s="56"/>
    </row>
    <row r="38" spans="1:12" ht="50.25" customHeight="1">
      <c r="A38" s="228" t="s">
        <v>176</v>
      </c>
      <c r="B38" s="228"/>
      <c r="C38" s="228"/>
      <c r="D38" s="228"/>
      <c r="E38" s="228"/>
      <c r="F38" s="228"/>
      <c r="G38" s="56"/>
      <c r="H38" s="56"/>
      <c r="I38" s="56"/>
      <c r="J38" s="56"/>
      <c r="K38" s="56"/>
      <c r="L38" s="56"/>
    </row>
    <row r="39" spans="1:12" ht="15" customHeight="1">
      <c r="A39" s="197"/>
      <c r="B39" s="197"/>
      <c r="C39" s="197"/>
      <c r="D39" s="197"/>
      <c r="E39" s="197"/>
      <c r="F39" s="197"/>
      <c r="G39" s="56"/>
      <c r="H39" s="56"/>
      <c r="I39" s="56"/>
      <c r="J39" s="56"/>
      <c r="K39" s="56"/>
      <c r="L39" s="56"/>
    </row>
    <row r="40" spans="1:12" ht="15" customHeight="1">
      <c r="A40" s="176" t="s">
        <v>103</v>
      </c>
      <c r="B40" s="175"/>
      <c r="C40" s="175"/>
      <c r="D40" s="175"/>
      <c r="E40" s="175"/>
      <c r="F40" s="175"/>
      <c r="G40" s="56"/>
      <c r="H40" s="56"/>
      <c r="I40" s="56"/>
      <c r="J40" s="56"/>
      <c r="K40" s="56"/>
      <c r="L40" s="56"/>
    </row>
    <row r="41" spans="1:12" ht="30" customHeight="1">
      <c r="A41" s="223" t="s">
        <v>155</v>
      </c>
      <c r="B41" s="223"/>
      <c r="C41" s="223"/>
      <c r="D41" s="223"/>
      <c r="E41" s="223"/>
      <c r="F41" s="223"/>
      <c r="G41" s="56"/>
      <c r="H41" s="56"/>
      <c r="I41" s="56"/>
      <c r="J41" s="56"/>
      <c r="K41" s="56"/>
      <c r="L41" s="56"/>
    </row>
    <row r="42" spans="1:12" ht="15" customHeight="1">
      <c r="A42" s="229" t="s">
        <v>156</v>
      </c>
      <c r="B42" s="229"/>
      <c r="C42" s="175"/>
      <c r="D42" s="175"/>
      <c r="E42" s="175"/>
      <c r="F42" s="175"/>
      <c r="G42" s="56"/>
      <c r="H42" s="56"/>
      <c r="I42" s="56"/>
      <c r="J42" s="56"/>
      <c r="K42" s="56"/>
      <c r="L42" s="56"/>
    </row>
    <row r="43" spans="1:12" ht="15" customHeight="1">
      <c r="A43" s="198" t="s">
        <v>157</v>
      </c>
      <c r="B43" s="175"/>
      <c r="C43" s="175"/>
      <c r="D43" s="175"/>
      <c r="E43" s="175"/>
      <c r="F43" s="175"/>
      <c r="G43" s="56"/>
      <c r="H43" s="56"/>
      <c r="I43" s="56"/>
      <c r="J43" s="56"/>
      <c r="K43" s="56"/>
      <c r="L43" s="56"/>
    </row>
    <row r="44" spans="1:12" ht="15" customHeight="1">
      <c r="A44" s="198" t="s">
        <v>158</v>
      </c>
      <c r="B44" s="175"/>
      <c r="C44" s="175"/>
      <c r="D44" s="175"/>
      <c r="E44" s="175"/>
      <c r="F44" s="175"/>
      <c r="G44" s="56"/>
      <c r="H44" s="56"/>
      <c r="I44" s="56"/>
      <c r="J44" s="56"/>
      <c r="K44" s="56"/>
      <c r="L44" s="56"/>
    </row>
    <row r="45" spans="1:12" ht="15" customHeight="1">
      <c r="A45" s="198" t="s">
        <v>159</v>
      </c>
      <c r="B45" s="175"/>
      <c r="C45" s="175"/>
      <c r="D45" s="175"/>
      <c r="E45" s="175"/>
      <c r="F45" s="175"/>
      <c r="G45" s="56"/>
      <c r="H45" s="56"/>
      <c r="I45" s="56"/>
      <c r="J45" s="56"/>
      <c r="K45" s="56"/>
      <c r="L45" s="56"/>
    </row>
    <row r="46" spans="1:12" ht="15" customHeight="1">
      <c r="A46" s="198"/>
      <c r="B46" s="175"/>
      <c r="C46" s="175"/>
      <c r="D46" s="175"/>
      <c r="E46" s="175"/>
      <c r="F46" s="175"/>
      <c r="G46" s="56"/>
      <c r="H46" s="56"/>
      <c r="I46" s="56"/>
      <c r="J46" s="56"/>
      <c r="K46" s="56"/>
      <c r="L46" s="56"/>
    </row>
    <row r="47" spans="1:12" ht="15" customHeight="1">
      <c r="A47" s="223" t="s">
        <v>160</v>
      </c>
      <c r="B47" s="223"/>
      <c r="C47" s="223"/>
      <c r="D47" s="223"/>
      <c r="E47" s="223"/>
      <c r="F47" s="223"/>
      <c r="G47" s="56"/>
      <c r="H47" s="56"/>
      <c r="I47" s="56"/>
      <c r="J47" s="56"/>
      <c r="K47" s="56"/>
      <c r="L47" s="56"/>
    </row>
    <row r="48" spans="1:12" ht="15" customHeight="1">
      <c r="A48" s="176" t="s">
        <v>54</v>
      </c>
      <c r="B48" s="175"/>
      <c r="C48" s="176" t="s">
        <v>68</v>
      </c>
      <c r="D48" s="175"/>
      <c r="E48" s="175"/>
      <c r="F48" s="175"/>
      <c r="G48" s="56"/>
      <c r="H48" s="56"/>
      <c r="I48" s="56"/>
      <c r="J48" s="56"/>
      <c r="K48" s="56"/>
      <c r="L48" s="56"/>
    </row>
    <row r="49" spans="1:12" ht="15" customHeight="1">
      <c r="A49" s="175" t="s">
        <v>53</v>
      </c>
      <c r="B49" s="175"/>
      <c r="C49" s="182">
        <v>105000</v>
      </c>
      <c r="D49" s="175"/>
      <c r="E49" s="175"/>
      <c r="F49" s="175"/>
      <c r="G49" s="56"/>
      <c r="H49" s="56"/>
      <c r="I49" s="56"/>
      <c r="J49" s="56"/>
      <c r="K49" s="56"/>
      <c r="L49" s="56"/>
    </row>
    <row r="50" spans="1:12" ht="15" customHeight="1">
      <c r="A50" s="175" t="s">
        <v>107</v>
      </c>
      <c r="B50" s="175"/>
      <c r="C50" s="182">
        <v>145000</v>
      </c>
      <c r="D50" s="175"/>
      <c r="E50" s="175"/>
      <c r="F50" s="175"/>
      <c r="G50" s="56"/>
      <c r="H50" s="56"/>
      <c r="I50" s="56"/>
      <c r="J50" s="56"/>
      <c r="K50" s="56"/>
      <c r="L50" s="56"/>
    </row>
    <row r="51" spans="1:12" ht="15" customHeight="1">
      <c r="A51" s="175" t="s">
        <v>106</v>
      </c>
      <c r="B51" s="182"/>
      <c r="C51" s="182">
        <v>18750</v>
      </c>
      <c r="D51" s="175"/>
      <c r="E51" s="175"/>
      <c r="F51" s="175"/>
      <c r="G51" s="56"/>
      <c r="H51" s="56"/>
      <c r="I51" s="56"/>
      <c r="J51" s="56"/>
      <c r="K51" s="56"/>
      <c r="L51" s="56"/>
    </row>
    <row r="52" spans="1:12" ht="15" customHeight="1">
      <c r="A52" s="175" t="s">
        <v>117</v>
      </c>
      <c r="B52" s="175"/>
      <c r="C52" s="182">
        <v>25890</v>
      </c>
      <c r="D52" s="183"/>
      <c r="E52" s="183"/>
      <c r="F52" s="175"/>
      <c r="G52" s="56"/>
      <c r="H52" s="56"/>
      <c r="I52" s="56"/>
      <c r="J52" s="56"/>
      <c r="K52" s="56"/>
      <c r="L52" s="56"/>
    </row>
    <row r="53" spans="1:12" ht="15" customHeight="1">
      <c r="A53" s="175"/>
      <c r="B53" s="175"/>
      <c r="C53" s="182"/>
      <c r="D53" s="184"/>
      <c r="E53" s="175"/>
      <c r="F53" s="175"/>
      <c r="G53" s="212">
        <f>G9</f>
        <v>0</v>
      </c>
      <c r="H53" s="56"/>
      <c r="I53" s="56"/>
      <c r="J53" s="56"/>
      <c r="K53" s="56"/>
      <c r="L53" s="56"/>
    </row>
    <row r="54" spans="1:12" ht="15" customHeight="1">
      <c r="A54" s="175"/>
      <c r="B54" s="175"/>
      <c r="C54" s="175"/>
      <c r="D54" s="184"/>
      <c r="E54" s="175"/>
      <c r="F54" s="185"/>
      <c r="G54" s="56"/>
      <c r="H54" s="56"/>
      <c r="I54" s="56"/>
      <c r="J54" s="56"/>
      <c r="K54" s="56"/>
      <c r="L54" s="56"/>
    </row>
    <row r="55" spans="1:12" ht="15" customHeight="1">
      <c r="A55" s="223" t="s">
        <v>69</v>
      </c>
      <c r="B55" s="223"/>
      <c r="C55" s="223"/>
      <c r="D55" s="223"/>
      <c r="E55" s="223"/>
      <c r="F55" s="223"/>
      <c r="G55" s="56"/>
      <c r="H55" s="56"/>
      <c r="I55" s="56"/>
      <c r="J55" s="56"/>
      <c r="K55" s="56"/>
      <c r="L55" s="56"/>
    </row>
    <row r="56" spans="1:12" ht="15" customHeight="1">
      <c r="A56" s="194"/>
      <c r="B56" s="186"/>
      <c r="C56" s="187" t="s">
        <v>109</v>
      </c>
      <c r="D56" s="187" t="s">
        <v>112</v>
      </c>
      <c r="E56" s="187" t="s">
        <v>114</v>
      </c>
      <c r="F56" s="175"/>
      <c r="G56" s="56"/>
      <c r="H56" s="56"/>
      <c r="I56" s="56"/>
      <c r="J56" s="56"/>
      <c r="K56" s="56"/>
      <c r="L56" s="56"/>
    </row>
    <row r="57" spans="1:12" ht="15" customHeight="1">
      <c r="A57" s="227" t="s">
        <v>55</v>
      </c>
      <c r="B57" s="227"/>
      <c r="C57" s="213">
        <f>+B16</f>
        <v>5700</v>
      </c>
      <c r="D57" s="213">
        <f>+B17</f>
        <v>2500</v>
      </c>
      <c r="E57" s="213">
        <f>+B18</f>
        <v>1300</v>
      </c>
      <c r="F57" s="175"/>
      <c r="G57" s="56"/>
      <c r="H57" s="56"/>
      <c r="I57" s="56"/>
      <c r="J57" s="56"/>
      <c r="K57" s="56"/>
      <c r="L57" s="56"/>
    </row>
    <row r="58" spans="1:12" ht="15" customHeight="1">
      <c r="A58" s="194" t="s">
        <v>70</v>
      </c>
      <c r="B58" s="194"/>
      <c r="C58" s="213">
        <f>C16</f>
        <v>1</v>
      </c>
      <c r="D58" s="213">
        <f>C17</f>
        <v>0.9</v>
      </c>
      <c r="E58" s="213">
        <f>C18</f>
        <v>1.7</v>
      </c>
      <c r="F58" s="175"/>
      <c r="G58" s="56"/>
      <c r="H58" s="56"/>
      <c r="I58" s="56"/>
      <c r="J58" s="56"/>
      <c r="K58" s="56"/>
      <c r="L58" s="56"/>
    </row>
    <row r="59" spans="1:12" ht="15" customHeight="1">
      <c r="A59" s="227" t="s">
        <v>118</v>
      </c>
      <c r="B59" s="227"/>
      <c r="C59" s="213">
        <v>3</v>
      </c>
      <c r="D59" s="213">
        <v>5</v>
      </c>
      <c r="E59" s="213">
        <v>10</v>
      </c>
      <c r="F59" s="175"/>
      <c r="G59" s="56"/>
      <c r="H59" s="56"/>
      <c r="I59" s="56"/>
      <c r="J59" s="56"/>
      <c r="K59" s="56"/>
      <c r="L59" s="56"/>
    </row>
    <row r="60" spans="1:12" ht="15" customHeight="1">
      <c r="A60" s="227" t="s">
        <v>119</v>
      </c>
      <c r="B60" s="227"/>
      <c r="C60" s="213">
        <v>26</v>
      </c>
      <c r="D60" s="213">
        <v>30</v>
      </c>
      <c r="E60" s="213">
        <v>102</v>
      </c>
      <c r="F60" s="175"/>
      <c r="G60" s="56"/>
      <c r="H60" s="56"/>
      <c r="I60" s="56"/>
      <c r="J60" s="56"/>
      <c r="K60" s="56"/>
      <c r="L60" s="56"/>
    </row>
    <row r="61" spans="1:12" ht="15" customHeight="1">
      <c r="A61" s="227" t="s">
        <v>120</v>
      </c>
      <c r="B61" s="227"/>
      <c r="C61" s="213">
        <v>10</v>
      </c>
      <c r="D61" s="213">
        <v>13</v>
      </c>
      <c r="E61" s="213">
        <v>43</v>
      </c>
      <c r="F61" s="175"/>
      <c r="G61" s="56"/>
      <c r="H61" s="56"/>
      <c r="I61" s="56"/>
      <c r="J61" s="56"/>
      <c r="K61" s="56"/>
      <c r="L61" s="56"/>
    </row>
    <row r="62" spans="1:12" ht="15" customHeight="1">
      <c r="A62" s="56"/>
      <c r="B62" s="56"/>
      <c r="C62" s="56"/>
      <c r="D62" s="56"/>
      <c r="E62" s="56"/>
      <c r="F62" s="56"/>
      <c r="G62" s="56"/>
      <c r="H62" s="56"/>
      <c r="I62" s="56"/>
      <c r="J62" s="56"/>
      <c r="K62" s="56"/>
      <c r="L62" s="56"/>
    </row>
    <row r="63" spans="1:12" ht="15" customHeight="1">
      <c r="A63" s="56"/>
      <c r="B63" s="56"/>
      <c r="C63" s="56"/>
      <c r="D63" s="56"/>
      <c r="E63" s="56"/>
      <c r="F63" s="56"/>
      <c r="G63" s="56"/>
      <c r="H63" s="56"/>
      <c r="I63" s="56"/>
      <c r="J63" s="56"/>
      <c r="K63" s="56"/>
      <c r="L63" s="56"/>
    </row>
    <row r="64" spans="1:12" ht="15" customHeight="1">
      <c r="A64" s="56"/>
      <c r="B64" s="56"/>
      <c r="C64" s="56"/>
      <c r="D64" s="56"/>
      <c r="E64" s="56"/>
      <c r="F64" s="56"/>
      <c r="G64" s="56"/>
      <c r="H64" s="56"/>
      <c r="I64" s="56"/>
      <c r="J64" s="56"/>
      <c r="K64" s="56"/>
      <c r="L64" s="56"/>
    </row>
    <row r="65" spans="1:12" ht="15" customHeight="1">
      <c r="A65" s="56"/>
      <c r="B65" s="56"/>
      <c r="C65" s="56"/>
      <c r="D65" s="56"/>
      <c r="E65" s="56"/>
      <c r="F65" s="56"/>
      <c r="G65" s="56"/>
      <c r="H65" s="56"/>
      <c r="I65" s="56"/>
      <c r="J65" s="56"/>
      <c r="K65" s="56"/>
      <c r="L65" s="56"/>
    </row>
    <row r="66" spans="1:12" ht="15" customHeight="1">
      <c r="A66" s="56"/>
      <c r="B66" s="56"/>
      <c r="C66" s="56"/>
      <c r="D66" s="56"/>
      <c r="E66" s="56"/>
      <c r="F66" s="56"/>
      <c r="G66" s="56"/>
      <c r="H66" s="56"/>
      <c r="I66" s="56"/>
      <c r="J66" s="56"/>
      <c r="K66" s="56"/>
      <c r="L66" s="56"/>
    </row>
    <row r="67" spans="1:12" ht="15" customHeight="1">
      <c r="A67" s="56"/>
      <c r="B67" s="56"/>
      <c r="C67" s="56"/>
      <c r="D67" s="56"/>
      <c r="E67" s="56"/>
      <c r="F67" s="56"/>
      <c r="G67" s="56"/>
      <c r="H67" s="56"/>
      <c r="I67" s="56"/>
      <c r="J67" s="56"/>
      <c r="K67" s="56"/>
      <c r="L67" s="56"/>
    </row>
    <row r="68" spans="1:12" ht="15" customHeight="1">
      <c r="A68" s="56"/>
      <c r="B68" s="56"/>
      <c r="C68" s="56"/>
      <c r="D68" s="56"/>
      <c r="E68" s="56"/>
      <c r="F68" s="56"/>
      <c r="G68" s="56"/>
      <c r="H68" s="56"/>
      <c r="I68" s="56"/>
      <c r="J68" s="56"/>
      <c r="K68" s="56"/>
      <c r="L68" s="56"/>
    </row>
    <row r="69" spans="1:12" ht="15" customHeight="1">
      <c r="A69" s="56"/>
      <c r="B69" s="56"/>
      <c r="C69" s="56"/>
      <c r="D69" s="56"/>
      <c r="E69" s="56"/>
      <c r="F69" s="56"/>
      <c r="G69" s="56"/>
      <c r="H69" s="56"/>
      <c r="I69" s="56"/>
      <c r="J69" s="56"/>
      <c r="K69" s="56"/>
      <c r="L69" s="56"/>
    </row>
    <row r="70" spans="1:12" ht="15" customHeight="1">
      <c r="A70" s="56"/>
      <c r="B70" s="56"/>
      <c r="C70" s="56"/>
      <c r="D70" s="56"/>
      <c r="E70" s="56"/>
      <c r="F70" s="56"/>
      <c r="G70" s="56"/>
      <c r="H70" s="56"/>
      <c r="I70" s="56"/>
      <c r="J70" s="56"/>
      <c r="K70" s="56"/>
      <c r="L70" s="56"/>
    </row>
    <row r="71" spans="1:12" ht="15" customHeight="1">
      <c r="A71" s="56"/>
      <c r="B71" s="56"/>
      <c r="C71" s="56"/>
      <c r="D71" s="56"/>
      <c r="E71" s="56"/>
      <c r="F71" s="56"/>
      <c r="G71" s="56"/>
      <c r="H71" s="56"/>
      <c r="I71" s="56"/>
      <c r="J71" s="56"/>
      <c r="K71" s="56"/>
      <c r="L71" s="56"/>
    </row>
    <row r="72" spans="1:12" ht="15" customHeight="1">
      <c r="A72" s="56"/>
      <c r="B72" s="56"/>
      <c r="C72" s="56"/>
      <c r="D72" s="56"/>
      <c r="E72" s="56"/>
      <c r="F72" s="56"/>
      <c r="G72" s="56"/>
      <c r="H72" s="56"/>
      <c r="I72" s="56"/>
      <c r="J72" s="56"/>
      <c r="K72" s="56"/>
      <c r="L72" s="56"/>
    </row>
    <row r="100" spans="1:1" ht="15" customHeight="1">
      <c r="A100" s="68" t="s">
        <v>181</v>
      </c>
    </row>
  </sheetData>
  <mergeCells count="27">
    <mergeCell ref="A61:B61"/>
    <mergeCell ref="A31:B31"/>
    <mergeCell ref="A32:B32"/>
    <mergeCell ref="A33:B33"/>
    <mergeCell ref="A38:F38"/>
    <mergeCell ref="A41:F41"/>
    <mergeCell ref="A42:B42"/>
    <mergeCell ref="A35:B35"/>
    <mergeCell ref="A60:B60"/>
    <mergeCell ref="A59:B59"/>
    <mergeCell ref="A37:C37"/>
    <mergeCell ref="A34:B34"/>
    <mergeCell ref="A55:F55"/>
    <mergeCell ref="A57:B57"/>
    <mergeCell ref="G1:L1"/>
    <mergeCell ref="A10:F10"/>
    <mergeCell ref="A1:F1"/>
    <mergeCell ref="A47:F47"/>
    <mergeCell ref="A12:C12"/>
    <mergeCell ref="A13:C13"/>
    <mergeCell ref="E13:F13"/>
    <mergeCell ref="A14:D14"/>
    <mergeCell ref="G31:H31"/>
    <mergeCell ref="I31:J31"/>
    <mergeCell ref="G33:H33"/>
    <mergeCell ref="A21:F21"/>
    <mergeCell ref="I33:J33"/>
  </mergeCells>
  <pageMargins left="0.70866141732283472" right="0.70866141732283472" top="0.94488188976377963" bottom="0.74803149606299213" header="0.43307086614173229" footer="0.31496062992125984"/>
  <headerFooter>
    <oddHeader>&amp;C&amp;"Arial Black,Regular"&amp;20AYB225 ASSIGNMENT SEMESTER 1 2015</oddHeader>
    <oddFooter>&amp;L &amp;C&amp;"Arial Black,Regular"&amp;14                                              &amp;A Page &amp;P of &amp;N                                                &amp;4 &amp;8 &amp;6 &amp;R&amp;6 2014-1</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70C0"/>
  </sheetPr>
  <dimension ref="A1:A105"/>
  <sheetViews>
    <sheetView workbookViewId="0">
      <selection activeCell="A26" sqref="A26:XFD26"/>
    </sheetView>
  </sheetViews>
  <sheetFormatPr baseColWidth="10" defaultColWidth="9.1640625" defaultRowHeight="15" x14ac:dyDescent="0"/>
  <cols>
    <col min="1" max="16384" width="9.1640625" style="62"/>
  </cols>
  <sheetData>
    <row r="1" spans="1:1" s="60" customFormat="1" ht="18">
      <c r="A1" s="60" t="s">
        <v>130</v>
      </c>
    </row>
    <row r="2" spans="1:1" ht="18">
      <c r="A2" s="61"/>
    </row>
    <row r="3" spans="1:1">
      <c r="A3" s="62" t="s">
        <v>131</v>
      </c>
    </row>
    <row r="4" spans="1:1">
      <c r="A4" s="62" t="s">
        <v>132</v>
      </c>
    </row>
    <row r="5" spans="1:1">
      <c r="A5" s="62" t="s">
        <v>148</v>
      </c>
    </row>
    <row r="6" spans="1:1">
      <c r="A6" s="62" t="s">
        <v>182</v>
      </c>
    </row>
    <row r="8" spans="1:1">
      <c r="A8" s="69" t="s">
        <v>152</v>
      </c>
    </row>
    <row r="9" spans="1:1">
      <c r="A9" s="69" t="s">
        <v>178</v>
      </c>
    </row>
    <row r="10" spans="1:1">
      <c r="A10" s="69" t="s">
        <v>153</v>
      </c>
    </row>
    <row r="12" spans="1:1" s="64" customFormat="1" ht="17">
      <c r="A12" s="63" t="s">
        <v>133</v>
      </c>
    </row>
    <row r="13" spans="1:1">
      <c r="A13" s="74" t="s">
        <v>163</v>
      </c>
    </row>
    <row r="14" spans="1:1">
      <c r="A14" s="65"/>
    </row>
    <row r="15" spans="1:1">
      <c r="A15" s="65"/>
    </row>
    <row r="16" spans="1:1">
      <c r="A16" s="62" t="s">
        <v>149</v>
      </c>
    </row>
    <row r="17" spans="1:1">
      <c r="A17" s="62" t="s">
        <v>166</v>
      </c>
    </row>
    <row r="18" spans="1:1">
      <c r="A18" s="62" t="s">
        <v>167</v>
      </c>
    </row>
    <row r="19" spans="1:1">
      <c r="A19" s="62" t="s">
        <v>170</v>
      </c>
    </row>
    <row r="21" spans="1:1" s="64" customFormat="1" ht="17">
      <c r="A21" s="63" t="s">
        <v>134</v>
      </c>
    </row>
    <row r="22" spans="1:1">
      <c r="A22" s="62" t="s">
        <v>135</v>
      </c>
    </row>
    <row r="24" spans="1:1" s="64" customFormat="1" ht="17">
      <c r="A24" s="63" t="s">
        <v>136</v>
      </c>
    </row>
    <row r="25" spans="1:1">
      <c r="A25" s="62" t="s">
        <v>137</v>
      </c>
    </row>
    <row r="26" spans="1:1">
      <c r="A26" s="62" t="s">
        <v>138</v>
      </c>
    </row>
    <row r="27" spans="1:1">
      <c r="A27" s="62" t="s">
        <v>177</v>
      </c>
    </row>
    <row r="29" spans="1:1" s="64" customFormat="1" ht="17">
      <c r="A29" s="63" t="s">
        <v>139</v>
      </c>
    </row>
    <row r="30" spans="1:1">
      <c r="A30" s="62" t="s">
        <v>140</v>
      </c>
    </row>
    <row r="31" spans="1:1">
      <c r="A31" s="62" t="s">
        <v>175</v>
      </c>
    </row>
    <row r="33" spans="1:1" s="64" customFormat="1" ht="17">
      <c r="A33" s="63" t="s">
        <v>141</v>
      </c>
    </row>
    <row r="34" spans="1:1">
      <c r="A34" s="62" t="s">
        <v>150</v>
      </c>
    </row>
    <row r="35" spans="1:1">
      <c r="A35" s="62" t="s">
        <v>142</v>
      </c>
    </row>
    <row r="37" spans="1:1" s="64" customFormat="1" ht="17">
      <c r="A37" s="63" t="s">
        <v>143</v>
      </c>
    </row>
    <row r="38" spans="1:1">
      <c r="A38" s="62" t="s">
        <v>144</v>
      </c>
    </row>
    <row r="105" spans="1:1">
      <c r="A105" s="66" t="e">
        <f>#REF!</f>
        <v>#REF!</v>
      </c>
    </row>
  </sheetData>
  <pageMargins left="0.70866141732283472" right="0.70866141732283472" top="0.94488188976377963" bottom="0.74803149606299213" header="0.43307086614173229" footer="0.31496062992125984"/>
  <headerFooter>
    <oddHeader>&amp;C&amp;"Arial Black,Regular"&amp;20AYB225 ASSIGNMENT SEMESTER 2_2014</oddHeader>
    <oddFooter>&amp;C&amp;"Arial Black,Regular"&amp;14&amp;A Page &amp;P of &amp;N pages&amp;R&amp;4js2014</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9"/>
  <sheetViews>
    <sheetView view="pageLayout" zoomScaleNormal="115" zoomScalePageLayoutView="115" workbookViewId="0">
      <selection activeCell="B2" sqref="B2"/>
    </sheetView>
  </sheetViews>
  <sheetFormatPr baseColWidth="10" defaultColWidth="9.1640625" defaultRowHeight="17" x14ac:dyDescent="0"/>
  <cols>
    <col min="1" max="1" width="40.83203125" style="14" customWidth="1"/>
    <col min="2" max="6" width="20.83203125" style="17" customWidth="1"/>
    <col min="7" max="7" width="15.5" style="17" bestFit="1" customWidth="1"/>
    <col min="8" max="8" width="27.6640625" style="17" bestFit="1" customWidth="1"/>
    <col min="9" max="9" width="12" style="17" bestFit="1" customWidth="1"/>
    <col min="10" max="10" width="16" style="17" bestFit="1" customWidth="1"/>
    <col min="11" max="16384" width="9.1640625" style="17"/>
  </cols>
  <sheetData>
    <row r="1" spans="1:7" s="39" customFormat="1" ht="36">
      <c r="A1" s="36"/>
      <c r="B1" s="37" t="s">
        <v>4</v>
      </c>
      <c r="C1" s="37" t="s">
        <v>102</v>
      </c>
      <c r="D1" s="37" t="s">
        <v>101</v>
      </c>
      <c r="E1" s="37" t="s">
        <v>100</v>
      </c>
      <c r="F1" s="37" t="s">
        <v>99</v>
      </c>
      <c r="G1" s="38"/>
    </row>
    <row r="2" spans="1:7" ht="50.25" customHeight="1">
      <c r="A2" s="40" t="s">
        <v>180</v>
      </c>
      <c r="B2" s="114"/>
      <c r="C2" s="37"/>
      <c r="D2" s="114"/>
      <c r="E2" s="37"/>
      <c r="F2" s="114"/>
      <c r="G2" s="41"/>
    </row>
    <row r="3" spans="1:7" ht="50.25" customHeight="1">
      <c r="A3" s="40" t="s">
        <v>2</v>
      </c>
      <c r="B3" s="77"/>
      <c r="C3" s="77"/>
      <c r="D3" s="77"/>
      <c r="E3" s="77"/>
      <c r="F3" s="77"/>
      <c r="G3" s="41"/>
    </row>
    <row r="4" spans="1:7" ht="50.25" customHeight="1">
      <c r="A4" s="40" t="s">
        <v>3</v>
      </c>
      <c r="B4" s="77"/>
      <c r="C4" s="77"/>
      <c r="D4" s="77"/>
      <c r="E4" s="77"/>
      <c r="F4" s="77"/>
      <c r="G4" s="23"/>
    </row>
    <row r="5" spans="1:7" ht="50.25" customHeight="1">
      <c r="A5" s="40" t="s">
        <v>1</v>
      </c>
      <c r="B5" s="77"/>
      <c r="C5" s="77"/>
      <c r="D5" s="77"/>
      <c r="E5" s="77"/>
      <c r="F5" s="77"/>
      <c r="G5" s="23"/>
    </row>
    <row r="6" spans="1:7" ht="50.25" customHeight="1">
      <c r="A6" s="40" t="s">
        <v>0</v>
      </c>
      <c r="B6" s="77"/>
      <c r="C6" s="77"/>
      <c r="D6" s="77"/>
      <c r="E6" s="77"/>
      <c r="F6" s="77"/>
      <c r="G6" s="23"/>
    </row>
    <row r="7" spans="1:7" s="35" customFormat="1" ht="40.5" customHeight="1">
      <c r="A7" s="40" t="s">
        <v>98</v>
      </c>
      <c r="B7" s="77"/>
      <c r="C7" s="77"/>
      <c r="D7" s="77"/>
      <c r="E7" s="77"/>
      <c r="F7" s="77"/>
    </row>
    <row r="8" spans="1:7">
      <c r="A8" s="68" t="s">
        <v>162</v>
      </c>
      <c r="B8" s="35"/>
      <c r="C8" s="42"/>
      <c r="D8" s="35"/>
      <c r="E8" s="35"/>
      <c r="F8" s="35"/>
      <c r="G8" s="44"/>
    </row>
    <row r="9" spans="1:7">
      <c r="C9" s="43"/>
      <c r="G9" s="43"/>
    </row>
    <row r="10" spans="1:7">
      <c r="A10" s="193" t="s">
        <v>179</v>
      </c>
      <c r="G10" s="44"/>
    </row>
    <row r="17" spans="1:1">
      <c r="A17" s="17"/>
    </row>
    <row r="19" spans="1:1">
      <c r="A19" s="17"/>
    </row>
    <row r="99" spans="1:1">
      <c r="A99" s="67" t="e">
        <f>#REF!</f>
        <v>#REF!</v>
      </c>
    </row>
  </sheetData>
  <phoneticPr fontId="33" type="noConversion"/>
  <pageMargins left="0.70866141732283472" right="0.70866141732283472" top="0.94488188976377963" bottom="0.74803149606299213" header="0.43307086614173229" footer="0.31496062992125984"/>
  <pageSetup paperSize="9" scale="58" orientation="portrait"/>
  <headerFooter>
    <oddHeader>&amp;C&amp;"Arial Black,Regular"&amp;20AYB225 ASSIGNMENT</oddHeader>
    <oddFooter>&amp;C&amp;"Arial Black,Regular"&amp;14&amp;A Page &amp;P of &amp;N pages&amp;R&amp;4js2014</oddFooter>
  </headerFooter>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
  <sheetViews>
    <sheetView view="pageLayout" workbookViewId="0">
      <selection activeCell="A12" sqref="A12"/>
    </sheetView>
  </sheetViews>
  <sheetFormatPr baseColWidth="10" defaultColWidth="9.1640625" defaultRowHeight="17" x14ac:dyDescent="0"/>
  <cols>
    <col min="1" max="1" width="16.83203125" style="17" customWidth="1"/>
    <col min="2" max="2" width="4.5" style="17" customWidth="1"/>
    <col min="3" max="3" width="18.83203125" style="17" customWidth="1"/>
    <col min="4" max="4" width="14.33203125" style="14" customWidth="1"/>
    <col min="5" max="5" width="16.83203125" style="17" customWidth="1"/>
    <col min="6" max="6" width="6" style="17" customWidth="1"/>
    <col min="7" max="7" width="18.5" style="17" customWidth="1"/>
    <col min="8" max="8" width="14.33203125" style="17" customWidth="1"/>
    <col min="9" max="9" width="16.83203125" style="17" customWidth="1"/>
    <col min="10" max="10" width="6" style="17" customWidth="1"/>
    <col min="11" max="11" width="16.83203125" style="17" customWidth="1"/>
    <col min="12" max="16384" width="9.1640625" style="17"/>
  </cols>
  <sheetData>
    <row r="1" spans="1:11" ht="24.75" customHeight="1">
      <c r="A1" s="240" t="s">
        <v>92</v>
      </c>
      <c r="B1" s="240"/>
      <c r="C1" s="240"/>
      <c r="D1" s="240"/>
      <c r="E1" s="240"/>
      <c r="F1" s="240"/>
      <c r="G1" s="240"/>
      <c r="H1" s="240"/>
      <c r="I1" s="240"/>
      <c r="J1" s="240"/>
      <c r="K1" s="240"/>
    </row>
    <row r="2" spans="1:11" s="34" customFormat="1" ht="18">
      <c r="A2" s="68" t="e">
        <f>#REF!</f>
        <v>#REF!</v>
      </c>
      <c r="B2" s="119"/>
      <c r="C2" s="119"/>
      <c r="D2" s="119"/>
      <c r="E2" s="119"/>
      <c r="F2" s="120" t="s">
        <v>96</v>
      </c>
      <c r="G2" s="119"/>
      <c r="H2" s="119"/>
      <c r="I2" s="119"/>
      <c r="J2" s="120" t="s">
        <v>96</v>
      </c>
      <c r="K2" s="119"/>
    </row>
    <row r="3" spans="1:11">
      <c r="A3" s="121" t="s">
        <v>10</v>
      </c>
      <c r="B3" s="122"/>
      <c r="C3" s="122"/>
      <c r="D3" s="123"/>
      <c r="E3" s="124">
        <f>+D14</f>
        <v>7695</v>
      </c>
      <c r="F3" s="125" t="str">
        <f>IF(E3&lt;0,"F",IF(E3=0,"-","U"))</f>
        <v>U</v>
      </c>
      <c r="G3" s="122" t="s">
        <v>14</v>
      </c>
      <c r="H3" s="122"/>
      <c r="I3" s="124"/>
      <c r="J3" s="125"/>
      <c r="K3" s="126"/>
    </row>
    <row r="4" spans="1:11">
      <c r="A4" s="127" t="s">
        <v>9</v>
      </c>
      <c r="B4" s="128"/>
      <c r="C4" s="128"/>
      <c r="D4" s="129"/>
      <c r="E4" s="124"/>
      <c r="F4" s="125"/>
      <c r="G4" s="128" t="s">
        <v>44</v>
      </c>
      <c r="H4" s="128"/>
      <c r="I4" s="124"/>
      <c r="J4" s="125"/>
      <c r="K4" s="130"/>
    </row>
    <row r="5" spans="1:11">
      <c r="A5" s="127" t="s">
        <v>7</v>
      </c>
      <c r="B5" s="128"/>
      <c r="C5" s="128"/>
      <c r="D5" s="129"/>
      <c r="E5" s="124"/>
      <c r="F5" s="125"/>
      <c r="G5" s="128" t="s">
        <v>13</v>
      </c>
      <c r="H5" s="128"/>
      <c r="I5" s="124"/>
      <c r="J5" s="125"/>
      <c r="K5" s="130"/>
    </row>
    <row r="6" spans="1:11">
      <c r="A6" s="127" t="s">
        <v>6</v>
      </c>
      <c r="B6" s="128"/>
      <c r="C6" s="128"/>
      <c r="D6" s="129"/>
      <c r="E6" s="124"/>
      <c r="F6" s="125"/>
      <c r="G6" s="128" t="s">
        <v>12</v>
      </c>
      <c r="H6" s="128"/>
      <c r="I6" s="124"/>
      <c r="J6" s="125"/>
      <c r="K6" s="130"/>
    </row>
    <row r="7" spans="1:11" s="14" customFormat="1" ht="18" thickBot="1">
      <c r="A7" s="131" t="s">
        <v>45</v>
      </c>
      <c r="B7" s="129"/>
      <c r="C7" s="129"/>
      <c r="D7" s="129"/>
      <c r="E7" s="132"/>
      <c r="F7" s="4"/>
      <c r="G7" s="129"/>
      <c r="H7" s="129"/>
      <c r="I7" s="132"/>
      <c r="J7" s="4"/>
      <c r="K7" s="133"/>
    </row>
    <row r="8" spans="1:11" s="14" customFormat="1" ht="18" thickTop="1">
      <c r="A8" s="241" t="s">
        <v>123</v>
      </c>
      <c r="B8" s="242"/>
      <c r="C8" s="242"/>
      <c r="D8" s="242"/>
      <c r="E8" s="242"/>
      <c r="F8" s="242"/>
      <c r="G8" s="242"/>
      <c r="H8" s="242"/>
      <c r="I8" s="242"/>
      <c r="J8" s="242"/>
      <c r="K8" s="243"/>
    </row>
    <row r="9" spans="1:11" s="14" customFormat="1" ht="36.75" customHeight="1">
      <c r="A9" s="244" t="s">
        <v>124</v>
      </c>
      <c r="B9" s="245"/>
      <c r="C9" s="245"/>
      <c r="D9" s="245"/>
      <c r="E9" s="245"/>
      <c r="F9" s="245"/>
      <c r="G9" s="245"/>
      <c r="H9" s="245"/>
      <c r="I9" s="245"/>
      <c r="J9" s="245"/>
      <c r="K9" s="246"/>
    </row>
    <row r="10" spans="1:11" s="14" customFormat="1" ht="25" customHeight="1">
      <c r="A10" s="247" t="s">
        <v>11</v>
      </c>
      <c r="B10" s="248"/>
      <c r="C10" s="248"/>
      <c r="D10" s="238"/>
      <c r="E10" s="238"/>
      <c r="F10" s="238"/>
      <c r="G10" s="238"/>
      <c r="H10" s="238"/>
      <c r="I10" s="238"/>
      <c r="J10" s="238"/>
      <c r="K10" s="239"/>
    </row>
    <row r="11" spans="1:11" s="14" customFormat="1" ht="25" customHeight="1">
      <c r="A11" s="134" t="s">
        <v>125</v>
      </c>
      <c r="B11" s="135" t="s">
        <v>126</v>
      </c>
      <c r="C11" s="136" t="s">
        <v>127</v>
      </c>
      <c r="D11" s="137"/>
      <c r="E11" s="138" t="s">
        <v>128</v>
      </c>
      <c r="F11" s="139" t="s">
        <v>126</v>
      </c>
      <c r="G11" s="137" t="s">
        <v>129</v>
      </c>
      <c r="H11" s="136"/>
      <c r="I11" s="140"/>
      <c r="J11" s="135"/>
      <c r="K11" s="141"/>
    </row>
    <row r="12" spans="1:11" s="14" customFormat="1" ht="25" customHeight="1">
      <c r="A12" s="142">
        <f>Data!C33</f>
        <v>8100</v>
      </c>
      <c r="B12" s="143" t="s">
        <v>126</v>
      </c>
      <c r="C12" s="144">
        <f>Data!E33</f>
        <v>32.950000000000003</v>
      </c>
      <c r="D12" s="118"/>
      <c r="E12" s="145">
        <f>A12</f>
        <v>8100</v>
      </c>
      <c r="F12" s="146" t="s">
        <v>126</v>
      </c>
      <c r="G12" s="147">
        <f>Data!E6</f>
        <v>32</v>
      </c>
      <c r="H12" s="148"/>
      <c r="I12" s="112"/>
      <c r="J12" s="149"/>
      <c r="K12" s="150"/>
    </row>
    <row r="13" spans="1:11" ht="25" customHeight="1">
      <c r="A13" s="151"/>
      <c r="B13" s="71"/>
      <c r="C13" s="152">
        <f>+C12*A12</f>
        <v>266895</v>
      </c>
      <c r="D13" s="149" t="s">
        <v>10</v>
      </c>
      <c r="E13" s="71"/>
      <c r="F13" s="71"/>
      <c r="G13" s="152">
        <f>+G12*E12</f>
        <v>259200</v>
      </c>
      <c r="H13" s="149"/>
      <c r="I13" s="71"/>
      <c r="J13" s="71"/>
      <c r="K13" s="153"/>
    </row>
    <row r="14" spans="1:11" ht="25" customHeight="1">
      <c r="A14" s="154"/>
      <c r="B14" s="155"/>
      <c r="C14" s="156"/>
      <c r="D14" s="157">
        <f>+C13-G13</f>
        <v>7695</v>
      </c>
      <c r="E14" s="158" t="str">
        <f>IF(D14&lt;0,"F",IF(D14=0,"-","U"))</f>
        <v>U</v>
      </c>
      <c r="F14" s="155"/>
      <c r="G14" s="155"/>
      <c r="H14" s="157"/>
      <c r="I14" s="159"/>
      <c r="J14" s="160"/>
      <c r="K14" s="161"/>
    </row>
    <row r="15" spans="1:11" s="14" customFormat="1" ht="25" customHeight="1">
      <c r="A15" s="249" t="s">
        <v>8</v>
      </c>
      <c r="B15" s="250"/>
      <c r="C15" s="250"/>
      <c r="D15" s="232"/>
      <c r="E15" s="250"/>
      <c r="F15" s="232"/>
      <c r="G15" s="232"/>
      <c r="H15" s="232"/>
      <c r="I15" s="232"/>
      <c r="J15" s="232"/>
      <c r="K15" s="233"/>
    </row>
    <row r="16" spans="1:11" s="14" customFormat="1" ht="25" customHeight="1">
      <c r="A16" s="162"/>
      <c r="B16" s="136"/>
      <c r="C16" s="136"/>
      <c r="D16" s="136"/>
      <c r="E16" s="136"/>
      <c r="F16" s="136"/>
      <c r="G16" s="136"/>
      <c r="H16" s="136"/>
      <c r="I16" s="140"/>
      <c r="J16" s="135"/>
      <c r="K16" s="141"/>
    </row>
    <row r="17" spans="1:11" s="14" customFormat="1" ht="25" customHeight="1">
      <c r="A17" s="163"/>
      <c r="B17" s="149"/>
      <c r="C17" s="147"/>
      <c r="D17" s="148"/>
      <c r="E17" s="112"/>
      <c r="F17" s="149"/>
      <c r="G17" s="147"/>
      <c r="H17" s="147"/>
      <c r="I17" s="112"/>
      <c r="J17" s="149"/>
      <c r="K17" s="150"/>
    </row>
    <row r="18" spans="1:11" ht="25" customHeight="1">
      <c r="A18" s="151"/>
      <c r="B18" s="147"/>
      <c r="C18" s="152"/>
      <c r="D18" s="149"/>
      <c r="E18" s="71"/>
      <c r="F18" s="147"/>
      <c r="G18" s="152"/>
      <c r="H18" s="149"/>
      <c r="I18" s="71"/>
      <c r="J18" s="147"/>
      <c r="K18" s="153"/>
    </row>
    <row r="19" spans="1:11" ht="25" customHeight="1">
      <c r="A19" s="154"/>
      <c r="B19" s="155"/>
      <c r="C19" s="155"/>
      <c r="D19" s="157"/>
      <c r="E19" s="159"/>
      <c r="F19" s="155"/>
      <c r="G19" s="155"/>
      <c r="H19" s="157"/>
      <c r="I19" s="159"/>
      <c r="J19" s="155"/>
      <c r="K19" s="161"/>
    </row>
    <row r="20" spans="1:11" s="14" customFormat="1" ht="25" customHeight="1">
      <c r="A20" s="231" t="s">
        <v>5</v>
      </c>
      <c r="B20" s="232"/>
      <c r="C20" s="232"/>
      <c r="D20" s="232"/>
      <c r="E20" s="232"/>
      <c r="F20" s="232"/>
      <c r="G20" s="232"/>
      <c r="H20" s="232"/>
      <c r="I20" s="232"/>
      <c r="J20" s="232"/>
      <c r="K20" s="233"/>
    </row>
    <row r="21" spans="1:11" s="14" customFormat="1" ht="25" customHeight="1">
      <c r="A21" s="134"/>
      <c r="B21" s="135"/>
      <c r="C21" s="136"/>
      <c r="D21" s="136"/>
      <c r="E21" s="140"/>
      <c r="F21" s="135"/>
      <c r="G21" s="136"/>
      <c r="H21" s="136"/>
      <c r="I21" s="140"/>
      <c r="J21" s="135"/>
      <c r="K21" s="141"/>
    </row>
    <row r="22" spans="1:11" ht="25" customHeight="1">
      <c r="A22" s="164"/>
      <c r="B22" s="149"/>
      <c r="C22" s="147"/>
      <c r="D22" s="148"/>
      <c r="E22" s="165"/>
      <c r="F22" s="149"/>
      <c r="G22" s="147"/>
      <c r="H22" s="148"/>
      <c r="I22" s="112"/>
      <c r="J22" s="149"/>
      <c r="K22" s="150"/>
    </row>
    <row r="23" spans="1:11" ht="25" customHeight="1">
      <c r="A23" s="151"/>
      <c r="B23" s="71"/>
      <c r="C23" s="152"/>
      <c r="D23" s="149"/>
      <c r="E23" s="71"/>
      <c r="F23" s="71"/>
      <c r="G23" s="152"/>
      <c r="H23" s="149"/>
      <c r="I23" s="71"/>
      <c r="J23" s="71"/>
      <c r="K23" s="153"/>
    </row>
    <row r="24" spans="1:11" ht="25" customHeight="1">
      <c r="A24" s="154"/>
      <c r="B24" s="155"/>
      <c r="C24" s="166"/>
      <c r="D24" s="157"/>
      <c r="E24" s="159"/>
      <c r="F24" s="155"/>
      <c r="G24" s="155"/>
      <c r="H24" s="157"/>
      <c r="I24" s="159"/>
      <c r="J24" s="160"/>
      <c r="K24" s="161"/>
    </row>
    <row r="25" spans="1:11" s="14" customFormat="1" ht="24.75" customHeight="1">
      <c r="A25" s="231" t="s">
        <v>93</v>
      </c>
      <c r="B25" s="232"/>
      <c r="C25" s="232"/>
      <c r="D25" s="232"/>
      <c r="E25" s="232"/>
      <c r="F25" s="232"/>
      <c r="G25" s="232"/>
      <c r="H25" s="232"/>
      <c r="I25" s="232"/>
      <c r="J25" s="232"/>
      <c r="K25" s="233"/>
    </row>
    <row r="26" spans="1:11" s="14" customFormat="1" ht="24.75" customHeight="1">
      <c r="A26" s="162"/>
      <c r="B26" s="136"/>
      <c r="C26" s="136"/>
      <c r="D26" s="136"/>
      <c r="E26" s="136"/>
      <c r="F26" s="136"/>
      <c r="G26" s="136"/>
      <c r="H26" s="136"/>
      <c r="I26" s="140"/>
      <c r="J26" s="135"/>
      <c r="K26" s="141"/>
    </row>
    <row r="27" spans="1:11" ht="24.75" customHeight="1">
      <c r="A27" s="163"/>
      <c r="B27" s="149"/>
      <c r="C27" s="147"/>
      <c r="D27" s="148"/>
      <c r="E27" s="112"/>
      <c r="F27" s="149"/>
      <c r="G27" s="147"/>
      <c r="H27" s="147"/>
      <c r="I27" s="112"/>
      <c r="J27" s="149"/>
      <c r="K27" s="150"/>
    </row>
    <row r="28" spans="1:11" ht="25" customHeight="1">
      <c r="A28" s="151"/>
      <c r="B28" s="147"/>
      <c r="C28" s="152"/>
      <c r="D28" s="149"/>
      <c r="E28" s="71"/>
      <c r="F28" s="147"/>
      <c r="G28" s="152"/>
      <c r="H28" s="149"/>
      <c r="I28" s="71"/>
      <c r="J28" s="147"/>
      <c r="K28" s="153"/>
    </row>
    <row r="29" spans="1:11" ht="25" customHeight="1">
      <c r="A29" s="154"/>
      <c r="B29" s="155"/>
      <c r="C29" s="155"/>
      <c r="D29" s="157"/>
      <c r="E29" s="159"/>
      <c r="F29" s="155"/>
      <c r="G29" s="155"/>
      <c r="H29" s="157"/>
      <c r="I29" s="159"/>
      <c r="J29" s="155"/>
      <c r="K29" s="161"/>
    </row>
    <row r="30" spans="1:11" s="35" customFormat="1" ht="25" customHeight="1">
      <c r="A30" s="154"/>
      <c r="B30" s="155"/>
      <c r="C30" s="155"/>
      <c r="D30" s="157"/>
      <c r="E30" s="159"/>
      <c r="F30" s="155"/>
      <c r="G30" s="155"/>
      <c r="H30" s="157"/>
      <c r="I30" s="159"/>
      <c r="J30" s="155"/>
      <c r="K30" s="161"/>
    </row>
    <row r="31" spans="1:11" s="35" customFormat="1" ht="25" customHeight="1">
      <c r="A31" s="234" t="s">
        <v>91</v>
      </c>
      <c r="B31" s="235"/>
      <c r="C31" s="235"/>
      <c r="D31" s="235"/>
      <c r="E31" s="235"/>
      <c r="F31" s="235"/>
      <c r="G31" s="236"/>
      <c r="H31" s="167"/>
      <c r="I31" s="71"/>
      <c r="J31" s="71"/>
      <c r="K31" s="71"/>
    </row>
    <row r="32" spans="1:11" s="14" customFormat="1" ht="25" customHeight="1">
      <c r="A32" s="237" t="s">
        <v>5</v>
      </c>
      <c r="B32" s="238"/>
      <c r="C32" s="238"/>
      <c r="D32" s="238"/>
      <c r="E32" s="238"/>
      <c r="F32" s="238"/>
      <c r="G32" s="239"/>
      <c r="H32" s="148"/>
      <c r="I32" s="148"/>
      <c r="J32" s="148"/>
      <c r="K32" s="148"/>
    </row>
    <row r="33" spans="1:11" s="14" customFormat="1" ht="25" customHeight="1">
      <c r="A33" s="162"/>
      <c r="B33" s="136"/>
      <c r="C33" s="136"/>
      <c r="D33" s="136"/>
      <c r="E33" s="168"/>
      <c r="F33" s="168"/>
      <c r="G33" s="169"/>
      <c r="H33" s="148"/>
      <c r="I33" s="170"/>
      <c r="J33" s="170"/>
      <c r="K33" s="170"/>
    </row>
    <row r="34" spans="1:11" ht="25" customHeight="1">
      <c r="A34" s="163"/>
      <c r="B34" s="149"/>
      <c r="C34" s="147"/>
      <c r="D34" s="148"/>
      <c r="E34" s="112"/>
      <c r="F34" s="147"/>
      <c r="G34" s="150"/>
      <c r="H34" s="147"/>
      <c r="I34" s="112"/>
      <c r="J34" s="147"/>
      <c r="K34" s="147"/>
    </row>
    <row r="35" spans="1:11" ht="25" customHeight="1">
      <c r="A35" s="151"/>
      <c r="B35" s="71"/>
      <c r="C35" s="152"/>
      <c r="D35" s="149"/>
      <c r="E35" s="71"/>
      <c r="F35" s="71"/>
      <c r="G35" s="153"/>
      <c r="H35" s="149"/>
      <c r="I35" s="71"/>
      <c r="J35" s="71"/>
      <c r="K35" s="152"/>
    </row>
    <row r="36" spans="1:11" ht="25" customHeight="1">
      <c r="A36" s="154"/>
      <c r="B36" s="155"/>
      <c r="C36" s="155"/>
      <c r="D36" s="157"/>
      <c r="E36" s="159"/>
      <c r="F36" s="155"/>
      <c r="G36" s="161"/>
      <c r="H36" s="167"/>
      <c r="I36" s="71"/>
      <c r="J36" s="71"/>
      <c r="K36" s="71"/>
    </row>
    <row r="37" spans="1:11" s="14" customFormat="1" ht="25" customHeight="1">
      <c r="A37" s="234" t="s">
        <v>93</v>
      </c>
      <c r="B37" s="235"/>
      <c r="C37" s="235"/>
      <c r="D37" s="235"/>
      <c r="E37" s="235"/>
      <c r="F37" s="235"/>
      <c r="G37" s="236"/>
      <c r="H37" s="148"/>
      <c r="I37" s="148"/>
      <c r="J37" s="148"/>
      <c r="K37" s="148"/>
    </row>
    <row r="38" spans="1:11" s="14" customFormat="1" ht="25" customHeight="1">
      <c r="A38" s="162"/>
      <c r="B38" s="136"/>
      <c r="C38" s="136"/>
      <c r="D38" s="136"/>
      <c r="E38" s="168"/>
      <c r="F38" s="168"/>
      <c r="G38" s="169"/>
      <c r="H38" s="148"/>
      <c r="I38" s="170"/>
      <c r="J38" s="170"/>
      <c r="K38" s="170"/>
    </row>
    <row r="39" spans="1:11" ht="25" customHeight="1">
      <c r="A39" s="163"/>
      <c r="B39" s="144"/>
      <c r="C39" s="147"/>
      <c r="D39" s="148"/>
      <c r="E39" s="112"/>
      <c r="F39" s="147"/>
      <c r="G39" s="150"/>
      <c r="H39" s="147"/>
      <c r="I39" s="112"/>
      <c r="J39" s="147"/>
      <c r="K39" s="147"/>
    </row>
    <row r="40" spans="1:11" ht="25" customHeight="1">
      <c r="A40" s="151"/>
      <c r="B40" s="71"/>
      <c r="C40" s="152"/>
      <c r="D40" s="149"/>
      <c r="E40" s="71"/>
      <c r="F40" s="71"/>
      <c r="G40" s="153"/>
      <c r="H40" s="149"/>
      <c r="I40" s="71"/>
      <c r="J40" s="71"/>
      <c r="K40" s="152"/>
    </row>
    <row r="41" spans="1:11" ht="25" customHeight="1">
      <c r="A41" s="154"/>
      <c r="B41" s="155"/>
      <c r="C41" s="155"/>
      <c r="D41" s="158"/>
      <c r="E41" s="159"/>
      <c r="F41" s="155"/>
      <c r="G41" s="161"/>
      <c r="H41" s="167"/>
      <c r="I41" s="71"/>
      <c r="J41" s="71"/>
      <c r="K41" s="71"/>
    </row>
    <row r="42" spans="1:11">
      <c r="A42" s="171"/>
      <c r="B42" s="171"/>
      <c r="C42" s="171"/>
      <c r="D42" s="172"/>
      <c r="E42" s="171"/>
      <c r="F42" s="171"/>
      <c r="G42" s="171"/>
      <c r="H42" s="171"/>
      <c r="I42" s="171"/>
      <c r="J42" s="171"/>
      <c r="K42" s="171"/>
    </row>
    <row r="43" spans="1:11">
      <c r="A43" s="171"/>
      <c r="B43" s="171"/>
      <c r="C43" s="171"/>
      <c r="D43" s="172"/>
      <c r="E43" s="171"/>
      <c r="F43" s="171"/>
      <c r="G43" s="171"/>
      <c r="H43" s="171"/>
      <c r="I43" s="171"/>
      <c r="J43" s="171"/>
      <c r="K43" s="171"/>
    </row>
    <row r="44" spans="1:11">
      <c r="A44" s="171"/>
      <c r="B44" s="171"/>
      <c r="C44" s="171"/>
      <c r="D44" s="172"/>
      <c r="E44" s="171"/>
      <c r="F44" s="171"/>
      <c r="G44" s="171"/>
      <c r="H44" s="171"/>
      <c r="I44" s="171"/>
      <c r="J44" s="171"/>
      <c r="K44" s="171"/>
    </row>
    <row r="45" spans="1:11">
      <c r="A45" s="171"/>
      <c r="B45" s="171"/>
      <c r="C45" s="171"/>
      <c r="D45" s="172"/>
      <c r="E45" s="171"/>
      <c r="F45" s="171"/>
      <c r="G45" s="171"/>
      <c r="H45" s="171"/>
      <c r="I45" s="171"/>
      <c r="J45" s="171"/>
      <c r="K45" s="171"/>
    </row>
    <row r="46" spans="1:11">
      <c r="A46" s="171"/>
      <c r="B46" s="171"/>
      <c r="C46" s="171"/>
      <c r="D46" s="172"/>
      <c r="E46" s="171"/>
      <c r="F46" s="171"/>
      <c r="G46" s="171"/>
      <c r="H46" s="171"/>
      <c r="I46" s="171"/>
      <c r="J46" s="171"/>
      <c r="K46" s="171"/>
    </row>
    <row r="47" spans="1:11">
      <c r="A47" s="171"/>
      <c r="B47" s="171"/>
      <c r="C47" s="171"/>
      <c r="D47" s="172"/>
      <c r="E47" s="171"/>
      <c r="F47" s="171"/>
      <c r="G47" s="171"/>
      <c r="H47" s="171"/>
      <c r="I47" s="171"/>
      <c r="J47" s="171"/>
      <c r="K47" s="171"/>
    </row>
    <row r="48" spans="1:11">
      <c r="A48" s="171"/>
      <c r="B48" s="171"/>
      <c r="C48" s="171"/>
      <c r="D48" s="172"/>
      <c r="E48" s="171"/>
      <c r="F48" s="171"/>
      <c r="G48" s="171"/>
      <c r="H48" s="171"/>
      <c r="I48" s="171"/>
      <c r="J48" s="171"/>
      <c r="K48" s="171"/>
    </row>
    <row r="49" spans="1:11">
      <c r="A49" s="171"/>
      <c r="B49" s="171"/>
      <c r="C49" s="171"/>
      <c r="D49" s="172"/>
      <c r="E49" s="171"/>
      <c r="F49" s="171"/>
      <c r="G49" s="171"/>
      <c r="H49" s="171"/>
      <c r="I49" s="171"/>
      <c r="J49" s="171"/>
      <c r="K49" s="171"/>
    </row>
    <row r="50" spans="1:11">
      <c r="A50" s="171"/>
      <c r="B50" s="171"/>
      <c r="C50" s="171"/>
      <c r="D50" s="172"/>
      <c r="E50" s="171"/>
      <c r="F50" s="171"/>
      <c r="G50" s="171"/>
      <c r="H50" s="171"/>
      <c r="I50" s="171"/>
      <c r="J50" s="171"/>
      <c r="K50" s="171"/>
    </row>
    <row r="51" spans="1:11">
      <c r="A51" s="171"/>
      <c r="B51" s="171"/>
      <c r="C51" s="171"/>
      <c r="D51" s="172"/>
      <c r="E51" s="171"/>
      <c r="F51" s="171"/>
      <c r="G51" s="171"/>
      <c r="H51" s="171"/>
      <c r="I51" s="171"/>
      <c r="J51" s="171"/>
      <c r="K51" s="171"/>
    </row>
    <row r="52" spans="1:11">
      <c r="A52" s="171"/>
      <c r="B52" s="171"/>
      <c r="C52" s="171"/>
      <c r="D52" s="172"/>
      <c r="E52" s="171"/>
      <c r="F52" s="171"/>
      <c r="G52" s="171"/>
      <c r="H52" s="171"/>
      <c r="I52" s="171"/>
      <c r="J52" s="171"/>
      <c r="K52" s="171"/>
    </row>
    <row r="53" spans="1:11">
      <c r="A53" s="171"/>
      <c r="B53" s="171"/>
      <c r="C53" s="171"/>
      <c r="D53" s="172"/>
      <c r="E53" s="171"/>
      <c r="F53" s="171"/>
      <c r="G53" s="171"/>
      <c r="H53" s="171"/>
      <c r="I53" s="171"/>
      <c r="J53" s="171"/>
      <c r="K53" s="171"/>
    </row>
    <row r="54" spans="1:11">
      <c r="A54" s="171"/>
      <c r="B54" s="171"/>
      <c r="C54" s="171"/>
      <c r="D54" s="172"/>
      <c r="E54" s="171"/>
      <c r="F54" s="171"/>
      <c r="G54" s="171"/>
      <c r="H54" s="171"/>
      <c r="I54" s="171"/>
      <c r="J54" s="171"/>
      <c r="K54" s="171"/>
    </row>
    <row r="55" spans="1:11">
      <c r="A55" s="171"/>
      <c r="B55" s="171"/>
      <c r="C55" s="171"/>
      <c r="D55" s="172"/>
      <c r="E55" s="171"/>
      <c r="F55" s="171"/>
      <c r="G55" s="171"/>
      <c r="H55" s="171"/>
      <c r="I55" s="171"/>
      <c r="J55" s="171"/>
      <c r="K55" s="171"/>
    </row>
    <row r="56" spans="1:11">
      <c r="A56" s="171"/>
      <c r="B56" s="171"/>
      <c r="C56" s="171"/>
      <c r="D56" s="172"/>
      <c r="E56" s="171"/>
      <c r="F56" s="171"/>
      <c r="G56" s="171"/>
      <c r="H56" s="171"/>
      <c r="I56" s="171"/>
      <c r="J56" s="171"/>
      <c r="K56" s="171"/>
    </row>
    <row r="57" spans="1:11">
      <c r="A57" s="171"/>
      <c r="B57" s="171"/>
      <c r="C57" s="171"/>
      <c r="D57" s="172"/>
      <c r="E57" s="171"/>
      <c r="F57" s="171"/>
      <c r="G57" s="171"/>
      <c r="H57" s="171"/>
      <c r="I57" s="171"/>
      <c r="J57" s="171"/>
      <c r="K57" s="171"/>
    </row>
    <row r="58" spans="1:11">
      <c r="A58" s="171"/>
      <c r="B58" s="171"/>
      <c r="C58" s="171"/>
      <c r="D58" s="172"/>
      <c r="E58" s="171"/>
      <c r="F58" s="171"/>
      <c r="G58" s="171"/>
      <c r="H58" s="171"/>
      <c r="I58" s="171"/>
      <c r="J58" s="171"/>
      <c r="K58" s="171"/>
    </row>
    <row r="59" spans="1:11">
      <c r="A59" s="171"/>
      <c r="B59" s="171"/>
      <c r="C59" s="171"/>
      <c r="D59" s="172"/>
      <c r="E59" s="171"/>
      <c r="F59" s="171"/>
      <c r="G59" s="171"/>
      <c r="H59" s="171"/>
      <c r="I59" s="171"/>
      <c r="J59" s="171"/>
      <c r="K59" s="171"/>
    </row>
    <row r="60" spans="1:11">
      <c r="A60" s="171"/>
      <c r="B60" s="171"/>
      <c r="C60" s="171"/>
      <c r="D60" s="172"/>
      <c r="E60" s="171"/>
      <c r="F60" s="171"/>
      <c r="G60" s="171"/>
      <c r="H60" s="171"/>
      <c r="I60" s="171"/>
      <c r="J60" s="171"/>
      <c r="K60" s="171"/>
    </row>
    <row r="100" spans="1:1">
      <c r="A100" s="66" t="e">
        <f>#REF!</f>
        <v>#REF!</v>
      </c>
    </row>
  </sheetData>
  <mergeCells count="10">
    <mergeCell ref="A25:K25"/>
    <mergeCell ref="A31:G31"/>
    <mergeCell ref="A32:G32"/>
    <mergeCell ref="A37:G37"/>
    <mergeCell ref="A1:K1"/>
    <mergeCell ref="A8:K8"/>
    <mergeCell ref="A9:K9"/>
    <mergeCell ref="A10:K10"/>
    <mergeCell ref="A15:K15"/>
    <mergeCell ref="A20:K20"/>
  </mergeCells>
  <phoneticPr fontId="33" type="noConversion"/>
  <pageMargins left="0.70866141732283472" right="0.70866141732283472" top="0.94488188976377963" bottom="0.74803149606299213" header="0.43307086614173229" footer="0.31496062992125984"/>
  <pageSetup paperSize="9" scale="58" orientation="portrait"/>
  <headerFooter>
    <oddHeader xml:space="preserve">&amp;C&amp;"Arial Black,Regular"&amp;20AYB225 ASSIGNMENT </oddHeader>
    <oddFooter>&amp;C&amp;"Arial Black,Regular"&amp;14&amp;A Page &amp;P of &amp;N pages&amp;R&amp;4js2014</oddFooter>
  </headerFooter>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98"/>
  <sheetViews>
    <sheetView view="pageLayout" zoomScaleNormal="115" zoomScalePageLayoutView="115" workbookViewId="0">
      <selection activeCell="D8" sqref="D8"/>
    </sheetView>
  </sheetViews>
  <sheetFormatPr baseColWidth="10" defaultColWidth="9.1640625" defaultRowHeight="17" x14ac:dyDescent="0"/>
  <cols>
    <col min="1" max="1" width="40.83203125" style="14" customWidth="1"/>
    <col min="2" max="2" width="19.5" style="17" customWidth="1"/>
    <col min="3" max="5" width="21.5" style="17" customWidth="1"/>
    <col min="6" max="6" width="15.5" style="17" bestFit="1" customWidth="1"/>
    <col min="7" max="7" width="27.6640625" style="17" bestFit="1" customWidth="1"/>
    <col min="8" max="8" width="12" style="17" bestFit="1" customWidth="1"/>
    <col min="9" max="9" width="16" style="17" bestFit="1" customWidth="1"/>
    <col min="10" max="16384" width="9.1640625" style="17"/>
  </cols>
  <sheetData>
    <row r="1" spans="1:6" ht="38.25" customHeight="1">
      <c r="A1" s="251" t="s">
        <v>173</v>
      </c>
      <c r="B1" s="251"/>
      <c r="C1" s="251"/>
      <c r="D1" s="251"/>
      <c r="E1" s="251"/>
    </row>
    <row r="2" spans="1:6" ht="38.25" customHeight="1">
      <c r="A2" s="75" t="s">
        <v>174</v>
      </c>
    </row>
    <row r="3" spans="1:6" s="39" customFormat="1" ht="54">
      <c r="A3" s="36"/>
      <c r="B3" s="37" t="s">
        <v>168</v>
      </c>
      <c r="C3" s="37" t="s">
        <v>169</v>
      </c>
      <c r="D3" s="57" t="s">
        <v>171</v>
      </c>
      <c r="E3" s="57" t="s">
        <v>172</v>
      </c>
      <c r="F3" s="38"/>
    </row>
    <row r="4" spans="1:6" ht="50.25" customHeight="1">
      <c r="A4" s="40" t="s">
        <v>2</v>
      </c>
      <c r="B4" s="78"/>
      <c r="C4" s="78"/>
      <c r="D4" s="252"/>
      <c r="E4" s="253"/>
      <c r="F4" s="41"/>
    </row>
    <row r="5" spans="1:6" ht="50.25" customHeight="1">
      <c r="A5" s="40" t="s">
        <v>3</v>
      </c>
      <c r="B5" s="78"/>
      <c r="C5" s="78"/>
      <c r="D5" s="252"/>
      <c r="E5" s="253"/>
      <c r="F5" s="41"/>
    </row>
    <row r="6" spans="1:6" ht="50.25" customHeight="1">
      <c r="A6" s="40" t="s">
        <v>1</v>
      </c>
      <c r="B6" s="78"/>
      <c r="C6" s="78"/>
      <c r="D6" s="252"/>
      <c r="E6" s="253"/>
      <c r="F6" s="23"/>
    </row>
    <row r="7" spans="1:6" ht="50.25" customHeight="1" thickBot="1">
      <c r="A7" s="40" t="s">
        <v>0</v>
      </c>
      <c r="B7" s="78"/>
      <c r="C7" s="78"/>
      <c r="D7" s="252"/>
      <c r="E7" s="254"/>
      <c r="F7" s="23"/>
    </row>
    <row r="8" spans="1:6" s="14" customFormat="1" ht="50.25" customHeight="1" thickBot="1">
      <c r="A8" s="40" t="s">
        <v>45</v>
      </c>
      <c r="B8" s="79"/>
      <c r="C8" s="216"/>
      <c r="D8" s="217"/>
      <c r="E8" s="218"/>
      <c r="F8" s="59"/>
    </row>
    <row r="9" spans="1:6" s="35" customFormat="1">
      <c r="A9" s="68"/>
      <c r="B9" s="42"/>
    </row>
    <row r="10" spans="1:6">
      <c r="B10" s="43"/>
      <c r="E10" s="44"/>
      <c r="F10" s="44"/>
    </row>
    <row r="11" spans="1:6">
      <c r="F11" s="43"/>
    </row>
    <row r="12" spans="1:6" ht="18">
      <c r="A12" s="45"/>
      <c r="F12" s="44"/>
    </row>
    <row r="13" spans="1:6">
      <c r="A13" s="56"/>
    </row>
    <row r="14" spans="1:6">
      <c r="A14" s="56"/>
    </row>
    <row r="15" spans="1:6">
      <c r="A15" s="56"/>
    </row>
    <row r="16" spans="1:6">
      <c r="A16" s="56"/>
    </row>
    <row r="18" spans="5:5">
      <c r="E18" s="44"/>
    </row>
    <row r="20" spans="5:5">
      <c r="E20" s="44"/>
    </row>
    <row r="98" spans="1:1">
      <c r="A98" s="67" t="e">
        <f>#REF!</f>
        <v>#REF!</v>
      </c>
    </row>
  </sheetData>
  <mergeCells count="2">
    <mergeCell ref="A1:E1"/>
    <mergeCell ref="D4:E7"/>
  </mergeCells>
  <phoneticPr fontId="33" type="noConversion"/>
  <pageMargins left="0.70866141732283472" right="0.70866141732283472" top="0.94488188976377963" bottom="0.74803149606299213" header="0.43307086614173229" footer="0.31496062992125984"/>
  <pageSetup paperSize="9" scale="58" orientation="portrait"/>
  <headerFooter>
    <oddHeader>&amp;C&amp;"Arial Black,Regular"&amp;20AYB225 ASSIGNMENT</oddHeader>
    <oddFooter>&amp;C&amp;"Arial Black,Regular"&amp;14&amp;A Page &amp;P of &amp;N pages&amp;R&amp;4js2014</oddFooter>
  </headerFooter>
  <legacyDrawing r:id="rId1"/>
  <extLst>
    <ext xmlns:mx="http://schemas.microsoft.com/office/mac/excel/2008/main" uri="{64002731-A6B0-56B0-2670-7721B7C09600}">
      <mx:PLV Mode="1"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100"/>
  <sheetViews>
    <sheetView view="pageLayout" workbookViewId="0">
      <selection activeCell="B6" sqref="B6"/>
    </sheetView>
  </sheetViews>
  <sheetFormatPr baseColWidth="10" defaultColWidth="9.1640625" defaultRowHeight="13" x14ac:dyDescent="0"/>
  <cols>
    <col min="1" max="1" width="35.83203125" style="24" customWidth="1"/>
    <col min="2" max="3" width="12.5" style="24" customWidth="1"/>
    <col min="4" max="5" width="14.33203125" style="24" customWidth="1"/>
    <col min="6" max="6" width="6.83203125" style="25" customWidth="1"/>
    <col min="7" max="7" width="36.1640625" style="24" customWidth="1"/>
    <col min="8" max="9" width="14" style="24" customWidth="1"/>
    <col min="10" max="11" width="14.33203125" style="24" customWidth="1"/>
    <col min="12" max="12" width="6.1640625" style="24" customWidth="1"/>
    <col min="13" max="16384" width="9.1640625" style="24"/>
  </cols>
  <sheetData>
    <row r="1" spans="1:11" ht="35" customHeight="1">
      <c r="A1" s="68" t="e">
        <f>#REF!</f>
        <v>#REF!</v>
      </c>
      <c r="G1" s="26"/>
    </row>
    <row r="2" spans="1:11" s="27" customFormat="1" ht="35" customHeight="1">
      <c r="A2" s="257" t="s">
        <v>94</v>
      </c>
      <c r="B2" s="257"/>
      <c r="C2" s="257"/>
      <c r="D2" s="257"/>
      <c r="E2" s="257"/>
      <c r="F2" s="149"/>
      <c r="G2" s="255" t="s">
        <v>108</v>
      </c>
      <c r="H2" s="255"/>
      <c r="I2" s="255"/>
      <c r="J2" s="255"/>
      <c r="K2" s="255"/>
    </row>
    <row r="3" spans="1:11" s="27" customFormat="1" ht="35" customHeight="1">
      <c r="A3" s="258" t="s">
        <v>161</v>
      </c>
      <c r="B3" s="258"/>
      <c r="C3" s="258"/>
      <c r="D3" s="258"/>
      <c r="E3" s="258"/>
      <c r="F3" s="149"/>
      <c r="G3" s="256" t="s">
        <v>161</v>
      </c>
      <c r="H3" s="256"/>
      <c r="I3" s="256"/>
      <c r="J3" s="256"/>
      <c r="K3" s="256"/>
    </row>
    <row r="4" spans="1:11" ht="9.75" customHeight="1">
      <c r="A4" s="171"/>
      <c r="B4" s="171"/>
      <c r="C4" s="171"/>
      <c r="D4" s="171"/>
      <c r="E4" s="171"/>
      <c r="F4" s="71"/>
      <c r="G4" s="171"/>
      <c r="H4" s="171"/>
      <c r="I4" s="171"/>
      <c r="J4" s="171"/>
      <c r="K4" s="171"/>
    </row>
    <row r="5" spans="1:11" ht="25" customHeight="1">
      <c r="A5" s="30"/>
      <c r="B5" s="120" t="s">
        <v>164</v>
      </c>
      <c r="C5" s="120" t="s">
        <v>165</v>
      </c>
      <c r="D5" s="120" t="s">
        <v>46</v>
      </c>
      <c r="E5" s="120" t="s">
        <v>46</v>
      </c>
      <c r="F5" s="174"/>
      <c r="G5" s="30"/>
      <c r="H5" s="120" t="s">
        <v>164</v>
      </c>
      <c r="I5" s="120" t="s">
        <v>165</v>
      </c>
      <c r="J5" s="120" t="s">
        <v>46</v>
      </c>
      <c r="K5" s="120" t="s">
        <v>46</v>
      </c>
    </row>
    <row r="6" spans="1:11" s="29" customFormat="1" ht="25" customHeight="1" thickBot="1">
      <c r="A6" s="4" t="s">
        <v>20</v>
      </c>
      <c r="B6" s="28"/>
      <c r="C6" s="80"/>
      <c r="D6" s="81"/>
      <c r="E6" s="82"/>
      <c r="F6" s="3"/>
      <c r="G6" s="4" t="str">
        <f>+A6</f>
        <v>SALES</v>
      </c>
      <c r="H6" s="28"/>
      <c r="I6" s="91"/>
      <c r="J6" s="92"/>
      <c r="K6" s="93"/>
    </row>
    <row r="7" spans="1:11" ht="25" customHeight="1" thickBot="1">
      <c r="A7" s="4" t="s">
        <v>105</v>
      </c>
      <c r="B7" s="58"/>
      <c r="C7" s="83"/>
      <c r="D7" s="84"/>
      <c r="E7" s="81"/>
      <c r="F7" s="31"/>
      <c r="G7" s="4" t="s">
        <v>105</v>
      </c>
      <c r="H7" s="58"/>
      <c r="I7" s="83"/>
      <c r="J7" s="84"/>
      <c r="K7" s="92"/>
    </row>
    <row r="8" spans="1:11" ht="25" customHeight="1" thickBot="1">
      <c r="A8" s="30" t="s">
        <v>15</v>
      </c>
      <c r="B8" s="76"/>
      <c r="C8" s="85"/>
      <c r="D8" s="86"/>
      <c r="E8" s="86"/>
      <c r="F8" s="31"/>
      <c r="G8" s="30" t="s">
        <v>15</v>
      </c>
      <c r="H8" s="46"/>
      <c r="I8" s="94"/>
      <c r="J8" s="95"/>
      <c r="K8" s="86"/>
    </row>
    <row r="9" spans="1:11" s="29" customFormat="1" ht="25" customHeight="1">
      <c r="A9" s="32" t="s">
        <v>16</v>
      </c>
      <c r="B9" s="76"/>
      <c r="C9" s="87"/>
      <c r="D9" s="88"/>
      <c r="E9" s="89"/>
      <c r="F9" s="3"/>
      <c r="G9" s="32" t="s">
        <v>16</v>
      </c>
      <c r="H9" s="46"/>
      <c r="I9" s="96"/>
      <c r="J9" s="92"/>
      <c r="K9" s="89"/>
    </row>
    <row r="10" spans="1:11" ht="25" customHeight="1">
      <c r="A10" s="30" t="s">
        <v>47</v>
      </c>
      <c r="B10" s="76"/>
      <c r="C10" s="87"/>
      <c r="D10" s="81"/>
      <c r="E10" s="81"/>
      <c r="F10" s="31"/>
      <c r="G10" s="30" t="s">
        <v>47</v>
      </c>
      <c r="H10" s="46"/>
      <c r="I10" s="96"/>
      <c r="J10" s="92"/>
      <c r="K10" s="92"/>
    </row>
    <row r="11" spans="1:11" ht="25" customHeight="1">
      <c r="A11" s="30" t="s">
        <v>17</v>
      </c>
      <c r="B11" s="76"/>
      <c r="C11" s="87"/>
      <c r="D11" s="173"/>
      <c r="E11" s="81"/>
      <c r="F11" s="31"/>
      <c r="G11" s="30" t="s">
        <v>17</v>
      </c>
      <c r="H11" s="46"/>
      <c r="I11" s="96"/>
      <c r="J11" s="95"/>
      <c r="K11" s="92"/>
    </row>
    <row r="12" spans="1:11" ht="25" customHeight="1" thickBot="1">
      <c r="A12" s="30" t="s">
        <v>18</v>
      </c>
      <c r="B12" s="76"/>
      <c r="C12" s="87"/>
      <c r="D12" s="86"/>
      <c r="E12" s="86"/>
      <c r="F12" s="31"/>
      <c r="G12" s="30" t="s">
        <v>18</v>
      </c>
      <c r="H12" s="46"/>
      <c r="I12" s="96"/>
      <c r="J12" s="86"/>
      <c r="K12" s="86"/>
    </row>
    <row r="13" spans="1:11" s="29" customFormat="1" ht="25" customHeight="1" thickBot="1">
      <c r="A13" s="32" t="s">
        <v>19</v>
      </c>
      <c r="B13" s="76"/>
      <c r="C13" s="87"/>
      <c r="D13" s="88"/>
      <c r="E13" s="90"/>
      <c r="F13" s="3"/>
      <c r="G13" s="32" t="s">
        <v>19</v>
      </c>
      <c r="H13" s="46"/>
      <c r="I13" s="96"/>
      <c r="J13" s="97"/>
      <c r="K13" s="90"/>
    </row>
    <row r="14" spans="1:11" ht="19.5" customHeight="1">
      <c r="G14" s="26"/>
    </row>
    <row r="16" spans="1:11">
      <c r="K16" s="33"/>
    </row>
    <row r="100" spans="1:1" ht="15">
      <c r="A100" s="66" t="e">
        <f>#REF!</f>
        <v>#REF!</v>
      </c>
    </row>
  </sheetData>
  <mergeCells count="4">
    <mergeCell ref="G2:K2"/>
    <mergeCell ref="G3:K3"/>
    <mergeCell ref="A2:E2"/>
    <mergeCell ref="A3:E3"/>
  </mergeCells>
  <phoneticPr fontId="33" type="noConversion"/>
  <pageMargins left="0.70866141732283472" right="0.70866141732283472" top="0.94488188976377963" bottom="0.74803149606299213" header="0.43307086614173229" footer="0.31496062992125984"/>
  <pageSetup paperSize="9" scale="43" orientation="portrait"/>
  <headerFooter>
    <oddHeader>&amp;C&amp;"Arial Black,Regular"&amp;20AYB225 ASSIGNMENT</oddHeader>
    <oddFooter>&amp;C&amp;"Arial Black,Regular"&amp;14&amp;A Page &amp;P of &amp;N pages&amp;R&amp;4js2014</oddFooter>
  </headerFooter>
  <extLst>
    <ext xmlns:mx="http://schemas.microsoft.com/office/mac/excel/2008/main" uri="{64002731-A6B0-56B0-2670-7721B7C09600}">
      <mx:PLV Mode="1"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C100"/>
  <sheetViews>
    <sheetView view="pageLayout" workbookViewId="0">
      <selection activeCell="B3" sqref="B3"/>
    </sheetView>
  </sheetViews>
  <sheetFormatPr baseColWidth="10" defaultColWidth="9.1640625" defaultRowHeight="18.75" customHeight="1" x14ac:dyDescent="0"/>
  <cols>
    <col min="1" max="1" width="54.1640625" style="17" customWidth="1"/>
    <col min="2" max="3" width="28.33203125" style="23" customWidth="1"/>
    <col min="4" max="16384" width="9.1640625" style="17"/>
  </cols>
  <sheetData>
    <row r="1" spans="1:3" s="10" customFormat="1" ht="28.5" customHeight="1">
      <c r="A1" s="259" t="s">
        <v>95</v>
      </c>
      <c r="B1" s="260"/>
      <c r="C1" s="261"/>
    </row>
    <row r="2" spans="1:3" s="14" customFormat="1" ht="18.75" customHeight="1">
      <c r="A2" s="11"/>
      <c r="B2" s="12" t="s">
        <v>24</v>
      </c>
      <c r="C2" s="13" t="s">
        <v>25</v>
      </c>
    </row>
    <row r="3" spans="1:3" ht="18.75" customHeight="1">
      <c r="A3" s="15" t="s">
        <v>21</v>
      </c>
      <c r="B3" s="16"/>
      <c r="C3" s="2"/>
    </row>
    <row r="4" spans="1:3" ht="18.75" customHeight="1">
      <c r="A4" s="18" t="s">
        <v>22</v>
      </c>
      <c r="B4" s="1"/>
      <c r="C4" s="2"/>
    </row>
    <row r="5" spans="1:3" ht="18.75" customHeight="1">
      <c r="A5" s="18" t="s">
        <v>23</v>
      </c>
      <c r="B5" s="16"/>
      <c r="C5" s="2"/>
    </row>
    <row r="6" spans="1:3" ht="18.75" customHeight="1">
      <c r="A6" s="18"/>
      <c r="B6" s="16"/>
      <c r="C6" s="2"/>
    </row>
    <row r="7" spans="1:3" ht="18.75" customHeight="1">
      <c r="A7" s="15" t="s">
        <v>26</v>
      </c>
      <c r="B7" s="16"/>
      <c r="C7" s="2"/>
    </row>
    <row r="8" spans="1:3" ht="18.75" customHeight="1">
      <c r="A8" s="18" t="s">
        <v>27</v>
      </c>
      <c r="B8" s="1"/>
      <c r="C8" s="2"/>
    </row>
    <row r="9" spans="1:3" ht="18.75" customHeight="1">
      <c r="A9" s="18" t="s">
        <v>7</v>
      </c>
      <c r="B9" s="1"/>
      <c r="C9" s="2"/>
    </row>
    <row r="10" spans="1:3" ht="18.75" customHeight="1">
      <c r="A10" s="18" t="s">
        <v>6</v>
      </c>
      <c r="B10" s="1"/>
      <c r="C10" s="2"/>
    </row>
    <row r="11" spans="1:3" ht="18.75" customHeight="1">
      <c r="A11" s="18" t="s">
        <v>22</v>
      </c>
      <c r="B11" s="16"/>
      <c r="C11" s="2"/>
    </row>
    <row r="12" spans="1:3" ht="18.75" customHeight="1">
      <c r="A12" s="18"/>
      <c r="B12" s="16"/>
      <c r="C12" s="2"/>
    </row>
    <row r="13" spans="1:3" ht="18.75" customHeight="1">
      <c r="A13" s="15" t="s">
        <v>28</v>
      </c>
      <c r="B13" s="16"/>
      <c r="C13" s="2"/>
    </row>
    <row r="14" spans="1:3" ht="18.75" customHeight="1">
      <c r="A14" s="18" t="s">
        <v>27</v>
      </c>
      <c r="B14" s="1"/>
      <c r="C14" s="19"/>
    </row>
    <row r="15" spans="1:3" ht="18.75" customHeight="1">
      <c r="A15" s="18" t="s">
        <v>10</v>
      </c>
      <c r="B15" s="1"/>
      <c r="C15" s="19"/>
    </row>
    <row r="16" spans="1:3" ht="18.75" customHeight="1">
      <c r="A16" s="18" t="s">
        <v>9</v>
      </c>
      <c r="B16" s="1"/>
      <c r="C16" s="19"/>
    </row>
    <row r="17" spans="1:3" ht="18.75" customHeight="1">
      <c r="A17" s="18" t="s">
        <v>29</v>
      </c>
      <c r="B17" s="16"/>
      <c r="C17" s="2"/>
    </row>
    <row r="18" spans="1:3" ht="18.75" customHeight="1">
      <c r="A18" s="18"/>
      <c r="B18" s="16"/>
      <c r="C18" s="2"/>
    </row>
    <row r="19" spans="1:3" ht="18.75" customHeight="1">
      <c r="A19" s="15" t="s">
        <v>30</v>
      </c>
      <c r="B19" s="16"/>
      <c r="C19" s="2"/>
    </row>
    <row r="20" spans="1:3" ht="18.75" customHeight="1">
      <c r="A20" s="18" t="s">
        <v>31</v>
      </c>
      <c r="B20" s="1"/>
      <c r="C20" s="2"/>
    </row>
    <row r="21" spans="1:3" ht="18.75" customHeight="1">
      <c r="A21" s="18" t="s">
        <v>32</v>
      </c>
      <c r="B21" s="16"/>
      <c r="C21" s="2"/>
    </row>
    <row r="22" spans="1:3" ht="18.75" customHeight="1">
      <c r="A22" s="18"/>
      <c r="B22" s="16"/>
      <c r="C22" s="2"/>
    </row>
    <row r="23" spans="1:3" ht="18.75" customHeight="1">
      <c r="A23" s="15" t="s">
        <v>33</v>
      </c>
      <c r="B23" s="16"/>
      <c r="C23" s="2"/>
    </row>
    <row r="24" spans="1:3" ht="18.75" customHeight="1">
      <c r="A24" s="18" t="s">
        <v>27</v>
      </c>
      <c r="B24" s="1"/>
      <c r="C24" s="2"/>
    </row>
    <row r="25" spans="1:3" ht="18.75" customHeight="1">
      <c r="A25" s="18" t="s">
        <v>31</v>
      </c>
      <c r="B25" s="16"/>
      <c r="C25" s="2"/>
    </row>
    <row r="26" spans="1:3" ht="18.75" customHeight="1">
      <c r="A26" s="18"/>
      <c r="B26" s="16"/>
      <c r="C26" s="2"/>
    </row>
    <row r="27" spans="1:3" ht="18.75" customHeight="1">
      <c r="A27" s="15" t="s">
        <v>34</v>
      </c>
      <c r="B27" s="16"/>
      <c r="C27" s="2"/>
    </row>
    <row r="28" spans="1:3" ht="18.75" customHeight="1">
      <c r="A28" s="18" t="s">
        <v>31</v>
      </c>
      <c r="B28" s="1"/>
      <c r="C28" s="2"/>
    </row>
    <row r="29" spans="1:3" ht="18.75" customHeight="1">
      <c r="A29" s="18" t="s">
        <v>36</v>
      </c>
      <c r="B29" s="1"/>
      <c r="C29" s="19"/>
    </row>
    <row r="30" spans="1:3" ht="18.75" customHeight="1">
      <c r="A30" s="18" t="s">
        <v>37</v>
      </c>
      <c r="B30" s="1"/>
      <c r="C30" s="19"/>
    </row>
    <row r="31" spans="1:3" ht="18.75" customHeight="1">
      <c r="A31" s="18" t="s">
        <v>35</v>
      </c>
      <c r="B31" s="1"/>
      <c r="C31" s="19"/>
    </row>
    <row r="32" spans="1:3" ht="18.75" customHeight="1">
      <c r="A32" s="18" t="s">
        <v>38</v>
      </c>
      <c r="B32" s="1"/>
      <c r="C32" s="19"/>
    </row>
    <row r="33" spans="1:3" ht="18.75" customHeight="1">
      <c r="A33" s="18"/>
      <c r="B33" s="1"/>
      <c r="C33" s="19"/>
    </row>
    <row r="34" spans="1:3" ht="18.75" customHeight="1">
      <c r="A34" s="15" t="s">
        <v>39</v>
      </c>
      <c r="B34" s="16"/>
      <c r="C34" s="2"/>
    </row>
    <row r="35" spans="1:3" ht="18.75" customHeight="1">
      <c r="A35" s="18" t="s">
        <v>40</v>
      </c>
      <c r="B35" s="1"/>
      <c r="C35" s="2"/>
    </row>
    <row r="36" spans="1:3" ht="18.75" customHeight="1">
      <c r="A36" s="18" t="s">
        <v>27</v>
      </c>
      <c r="B36" s="16"/>
      <c r="C36" s="2"/>
    </row>
    <row r="37" spans="1:3" ht="18.75" customHeight="1">
      <c r="A37" s="18"/>
      <c r="B37" s="16"/>
      <c r="C37" s="2"/>
    </row>
    <row r="38" spans="1:3" ht="18.75" customHeight="1">
      <c r="A38" s="15" t="s">
        <v>41</v>
      </c>
      <c r="B38" s="16"/>
      <c r="C38" s="2"/>
    </row>
    <row r="39" spans="1:3" ht="18.75" customHeight="1">
      <c r="A39" s="18" t="s">
        <v>42</v>
      </c>
      <c r="B39" s="1"/>
      <c r="C39" s="2"/>
    </row>
    <row r="40" spans="1:3" ht="18.75" customHeight="1">
      <c r="A40" s="18" t="s">
        <v>40</v>
      </c>
      <c r="B40" s="16"/>
      <c r="C40" s="2"/>
    </row>
    <row r="41" spans="1:3" ht="18.75" customHeight="1">
      <c r="A41" s="18"/>
      <c r="B41" s="16"/>
      <c r="C41" s="2"/>
    </row>
    <row r="42" spans="1:3" ht="18.75" customHeight="1">
      <c r="A42" s="15" t="s">
        <v>43</v>
      </c>
      <c r="B42" s="16"/>
      <c r="C42" s="2"/>
    </row>
    <row r="43" spans="1:3" ht="18.75" customHeight="1">
      <c r="A43" s="18" t="s">
        <v>42</v>
      </c>
      <c r="B43" s="1"/>
      <c r="C43" s="19"/>
    </row>
    <row r="44" spans="1:3" ht="18.75" customHeight="1">
      <c r="A44" s="18" t="s">
        <v>7</v>
      </c>
      <c r="B44" s="1"/>
      <c r="C44" s="19"/>
    </row>
    <row r="45" spans="1:3" ht="18.75" customHeight="1">
      <c r="A45" s="18" t="s">
        <v>6</v>
      </c>
      <c r="B45" s="1"/>
      <c r="C45" s="19"/>
    </row>
    <row r="46" spans="1:3" ht="18.75" customHeight="1">
      <c r="A46" s="18" t="s">
        <v>10</v>
      </c>
      <c r="B46" s="1"/>
      <c r="C46" s="19"/>
    </row>
    <row r="47" spans="1:3" ht="18.75" customHeight="1">
      <c r="A47" s="18" t="s">
        <v>9</v>
      </c>
      <c r="B47" s="1"/>
      <c r="C47" s="19"/>
    </row>
    <row r="48" spans="1:3" ht="18.75" customHeight="1">
      <c r="A48" s="18" t="s">
        <v>35</v>
      </c>
      <c r="B48" s="1"/>
      <c r="C48" s="19"/>
    </row>
    <row r="49" spans="1:3" ht="18.75" customHeight="1">
      <c r="A49" s="18" t="s">
        <v>38</v>
      </c>
      <c r="B49" s="1"/>
      <c r="C49" s="19"/>
    </row>
    <row r="50" spans="1:3" ht="18.75" customHeight="1">
      <c r="A50" s="18" t="s">
        <v>36</v>
      </c>
      <c r="B50" s="1"/>
      <c r="C50" s="19"/>
    </row>
    <row r="51" spans="1:3" ht="18.75" customHeight="1" thickBot="1">
      <c r="A51" s="20" t="s">
        <v>37</v>
      </c>
      <c r="B51" s="21"/>
      <c r="C51" s="22"/>
    </row>
    <row r="52" spans="1:3" ht="18.75" customHeight="1">
      <c r="A52" s="68"/>
      <c r="B52" s="23">
        <f>SUM(B4:B51)</f>
        <v>0</v>
      </c>
      <c r="C52" s="23">
        <f>SUM(C4:C51)</f>
        <v>0</v>
      </c>
    </row>
    <row r="100" spans="1:1" ht="18.75" customHeight="1">
      <c r="A100" s="66" t="e">
        <f>#REF!</f>
        <v>#REF!</v>
      </c>
    </row>
  </sheetData>
  <mergeCells count="1">
    <mergeCell ref="A1:C1"/>
  </mergeCells>
  <phoneticPr fontId="33" type="noConversion"/>
  <pageMargins left="0.70866141732283472" right="0.70866141732283472" top="0.94488188976377963" bottom="0.74803149606299213" header="0.43307086614173229" footer="0.31496062992125984"/>
  <pageSetup paperSize="9" scale="73" orientation="portrait"/>
  <headerFooter>
    <oddHeader>&amp;C&amp;"Arial Black,Regular"&amp;20AYB225 ASSIGNMENT</oddHeader>
    <oddFooter>&amp;C&amp;"Arial Black,Regular"&amp;14&amp;A Page &amp;P of &amp;N pages&amp;R&amp;4js2014</oddFooter>
  </headerFooter>
  <extLst>
    <ext xmlns:mx="http://schemas.microsoft.com/office/mac/excel/2008/main" uri="{64002731-A6B0-56B0-2670-7721B7C09600}">
      <mx:PLV Mode="1"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workbookViewId="0">
      <selection activeCell="A9" sqref="A9"/>
    </sheetView>
  </sheetViews>
  <sheetFormatPr baseColWidth="10" defaultColWidth="43" defaultRowHeight="18" x14ac:dyDescent="0"/>
  <cols>
    <col min="1" max="1" width="43" style="5"/>
    <col min="2" max="7" width="30.5" style="5" customWidth="1"/>
    <col min="8" max="16384" width="43" style="5"/>
  </cols>
  <sheetData>
    <row r="1" spans="1:5">
      <c r="A1" s="215" t="s">
        <v>183</v>
      </c>
    </row>
    <row r="2" spans="1:5">
      <c r="A2" s="55" t="s">
        <v>56</v>
      </c>
      <c r="B2" s="55"/>
      <c r="C2" s="55"/>
      <c r="D2" s="55"/>
    </row>
    <row r="3" spans="1:5">
      <c r="A3" s="104"/>
      <c r="B3" s="104"/>
      <c r="C3" s="104"/>
      <c r="D3" s="104"/>
    </row>
    <row r="4" spans="1:5">
      <c r="A4" s="104"/>
      <c r="B4" s="102"/>
      <c r="C4" s="102"/>
      <c r="D4" s="102"/>
    </row>
    <row r="5" spans="1:5">
      <c r="A5" s="104"/>
      <c r="B5" s="102"/>
      <c r="C5" s="102"/>
      <c r="D5" s="102"/>
    </row>
    <row r="6" spans="1:5">
      <c r="A6" s="104"/>
      <c r="B6" s="102"/>
      <c r="C6" s="102"/>
      <c r="D6" s="102"/>
    </row>
    <row r="7" spans="1:5">
      <c r="A7" s="104"/>
      <c r="B7" s="111"/>
      <c r="C7" s="111"/>
      <c r="D7" s="111"/>
    </row>
    <row r="8" spans="1:5">
      <c r="A8" s="104"/>
      <c r="B8" s="112"/>
      <c r="C8" s="112"/>
      <c r="D8" s="112"/>
    </row>
    <row r="9" spans="1:5">
      <c r="A9" s="104"/>
      <c r="B9" s="112"/>
      <c r="C9" s="112"/>
      <c r="D9" s="112"/>
    </row>
    <row r="10" spans="1:5">
      <c r="A10" s="104"/>
      <c r="B10" s="112"/>
      <c r="C10" s="112"/>
      <c r="D10" s="112"/>
    </row>
    <row r="11" spans="1:5">
      <c r="A11" s="113"/>
      <c r="B11" s="102"/>
      <c r="C11" s="102"/>
      <c r="D11" s="102"/>
    </row>
    <row r="12" spans="1:5">
      <c r="A12" s="53" t="s">
        <v>57</v>
      </c>
      <c r="B12" s="53"/>
      <c r="C12" s="54"/>
      <c r="D12" s="53"/>
    </row>
    <row r="13" spans="1:5">
      <c r="A13" s="103"/>
      <c r="B13" s="103"/>
      <c r="C13" s="103"/>
      <c r="D13" s="103"/>
      <c r="E13" s="103"/>
    </row>
    <row r="14" spans="1:5">
      <c r="A14" s="104"/>
      <c r="B14" s="104"/>
      <c r="C14" s="104"/>
      <c r="D14" s="104"/>
      <c r="E14" s="103"/>
    </row>
    <row r="15" spans="1:5">
      <c r="A15" s="104"/>
      <c r="B15" s="105"/>
      <c r="C15" s="105"/>
      <c r="D15" s="105"/>
      <c r="E15" s="103"/>
    </row>
    <row r="16" spans="1:5">
      <c r="A16" s="104"/>
      <c r="B16" s="102"/>
      <c r="C16" s="102"/>
      <c r="D16" s="102"/>
      <c r="E16" s="103"/>
    </row>
    <row r="17" spans="1:5">
      <c r="A17" s="104"/>
      <c r="B17" s="102"/>
      <c r="C17" s="102"/>
      <c r="D17" s="102"/>
      <c r="E17" s="103"/>
    </row>
    <row r="18" spans="1:5">
      <c r="A18" s="104"/>
      <c r="B18" s="102"/>
      <c r="C18" s="102"/>
      <c r="D18" s="102"/>
      <c r="E18" s="103"/>
    </row>
    <row r="19" spans="1:5">
      <c r="A19" s="104"/>
      <c r="B19" s="102"/>
      <c r="C19" s="102"/>
      <c r="D19" s="102"/>
      <c r="E19" s="103"/>
    </row>
    <row r="20" spans="1:5">
      <c r="A20" s="104"/>
      <c r="B20" s="102"/>
      <c r="C20" s="102"/>
      <c r="D20" s="102"/>
      <c r="E20" s="103"/>
    </row>
    <row r="21" spans="1:5">
      <c r="A21" s="104"/>
      <c r="B21" s="104"/>
      <c r="C21" s="104"/>
      <c r="D21" s="104"/>
      <c r="E21" s="103"/>
    </row>
    <row r="22" spans="1:5">
      <c r="A22" s="104"/>
      <c r="B22" s="106"/>
      <c r="C22" s="107"/>
      <c r="D22" s="104"/>
      <c r="E22" s="103"/>
    </row>
    <row r="23" spans="1:5">
      <c r="A23" s="104"/>
      <c r="B23" s="105"/>
      <c r="C23" s="104"/>
      <c r="D23" s="104"/>
      <c r="E23" s="103"/>
    </row>
    <row r="24" spans="1:5">
      <c r="A24" s="108"/>
      <c r="B24" s="102"/>
      <c r="C24" s="102"/>
      <c r="D24" s="109"/>
      <c r="E24" s="103"/>
    </row>
    <row r="25" spans="1:5">
      <c r="A25" s="108"/>
      <c r="B25" s="102"/>
      <c r="C25" s="102"/>
      <c r="D25" s="102"/>
      <c r="E25" s="103"/>
    </row>
    <row r="26" spans="1:5">
      <c r="A26" s="108"/>
      <c r="B26" s="102"/>
      <c r="C26" s="102"/>
      <c r="D26" s="102"/>
      <c r="E26" s="103"/>
    </row>
    <row r="27" spans="1:5">
      <c r="A27" s="108"/>
      <c r="B27" s="102"/>
      <c r="C27" s="102"/>
      <c r="D27" s="102"/>
      <c r="E27" s="103"/>
    </row>
    <row r="28" spans="1:5">
      <c r="A28" s="104"/>
      <c r="B28" s="102"/>
      <c r="C28" s="102"/>
      <c r="D28" s="102"/>
      <c r="E28" s="103"/>
    </row>
    <row r="29" spans="1:5">
      <c r="A29" s="104"/>
      <c r="B29" s="110"/>
      <c r="C29" s="110"/>
      <c r="D29" s="110"/>
      <c r="E29" s="103"/>
    </row>
    <row r="30" spans="1:5">
      <c r="A30" s="108"/>
      <c r="B30" s="102"/>
      <c r="C30" s="102"/>
      <c r="D30" s="102"/>
      <c r="E30" s="103"/>
    </row>
    <row r="31" spans="1:5">
      <c r="A31" s="108"/>
      <c r="B31" s="102"/>
      <c r="C31" s="102"/>
      <c r="D31" s="102"/>
      <c r="E31" s="103"/>
    </row>
    <row r="32" spans="1:5">
      <c r="A32" s="108"/>
      <c r="B32" s="102"/>
      <c r="C32" s="102"/>
      <c r="D32" s="102"/>
      <c r="E32" s="103"/>
    </row>
    <row r="33" spans="1:5">
      <c r="A33" s="108"/>
      <c r="B33" s="102"/>
      <c r="C33" s="102"/>
      <c r="D33" s="102"/>
      <c r="E33" s="103"/>
    </row>
    <row r="34" spans="1:5">
      <c r="A34" s="104"/>
      <c r="B34" s="102"/>
      <c r="C34" s="102"/>
      <c r="D34" s="102"/>
      <c r="E34" s="103"/>
    </row>
    <row r="35" spans="1:5">
      <c r="A35" s="104"/>
      <c r="B35" s="102"/>
      <c r="C35" s="102"/>
      <c r="D35" s="102"/>
      <c r="E35" s="103"/>
    </row>
    <row r="36" spans="1:5">
      <c r="A36" s="104"/>
      <c r="B36" s="104"/>
      <c r="C36" s="104"/>
      <c r="D36" s="104"/>
      <c r="E36" s="103"/>
    </row>
    <row r="37" spans="1:5">
      <c r="A37" s="104"/>
      <c r="B37" s="104"/>
      <c r="C37" s="104"/>
      <c r="D37" s="104"/>
      <c r="E37" s="103"/>
    </row>
    <row r="38" spans="1:5">
      <c r="A38" s="103"/>
      <c r="B38" s="103"/>
      <c r="C38" s="103"/>
      <c r="D38" s="103"/>
      <c r="E38" s="103"/>
    </row>
    <row r="39" spans="1:5">
      <c r="A39" s="103"/>
      <c r="B39" s="103"/>
      <c r="C39" s="103"/>
      <c r="D39" s="103"/>
      <c r="E39" s="103"/>
    </row>
  </sheetData>
  <pageMargins left="0.70866141732283472" right="0.70866141732283472" top="0.94488188976377963" bottom="0.74803149606299213" header="0.43307086614173229" footer="0.31496062992125984"/>
  <headerFooter>
    <oddHeader>&amp;C&amp;"Arial Black,Regular"&amp;20AYB225 ASSIGNMENT SEMESTER 1_2015</oddHeader>
    <oddFooter>&amp;C&amp;"Arial Black,Regular"&amp;14&amp;A Page &amp;P of &amp;N pages&amp;R&amp;4js2014</oddFooter>
  </headerFooter>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D100"/>
  <sheetViews>
    <sheetView zoomScale="80" zoomScaleNormal="80" zoomScalePageLayoutView="80" workbookViewId="0">
      <selection sqref="A1:D1"/>
    </sheetView>
  </sheetViews>
  <sheetFormatPr baseColWidth="10" defaultColWidth="9.1640625" defaultRowHeight="20" x14ac:dyDescent="0"/>
  <cols>
    <col min="1" max="1" width="40.6640625" style="6" customWidth="1"/>
    <col min="2" max="2" width="17.5" style="6" customWidth="1"/>
    <col min="3" max="3" width="40.6640625" style="6" customWidth="1"/>
    <col min="4" max="4" width="17.5" style="6" customWidth="1"/>
    <col min="5" max="16384" width="9.1640625" style="6"/>
  </cols>
  <sheetData>
    <row r="1" spans="1:4" ht="24">
      <c r="A1" s="262" t="s">
        <v>104</v>
      </c>
      <c r="B1" s="262"/>
      <c r="C1" s="262"/>
      <c r="D1" s="262"/>
    </row>
    <row r="2" spans="1:4">
      <c r="A2" s="72" t="e">
        <f>#REF!</f>
        <v>#REF!</v>
      </c>
      <c r="B2" s="47"/>
      <c r="C2" s="47"/>
      <c r="D2" s="47"/>
    </row>
    <row r="3" spans="1:4" ht="37.5" customHeight="1">
      <c r="A3" s="7" t="s">
        <v>48</v>
      </c>
      <c r="B3" s="8"/>
      <c r="C3" s="263" t="s">
        <v>49</v>
      </c>
      <c r="D3" s="264"/>
    </row>
    <row r="4" spans="1:4" ht="37.5" customHeight="1">
      <c r="A4" s="265" t="s">
        <v>50</v>
      </c>
      <c r="B4" s="265"/>
      <c r="C4" s="51" t="s">
        <v>97</v>
      </c>
      <c r="D4" s="52"/>
    </row>
    <row r="5" spans="1:4">
      <c r="A5" s="9" t="s">
        <v>51</v>
      </c>
      <c r="B5" s="115"/>
      <c r="C5" s="100" t="str">
        <f>Data!A49</f>
        <v>DL-related</v>
      </c>
      <c r="D5" s="101"/>
    </row>
    <row r="6" spans="1:4">
      <c r="A6" s="9"/>
      <c r="B6" s="116"/>
      <c r="C6" s="100" t="str">
        <f>Data!A50</f>
        <v>Designing</v>
      </c>
      <c r="D6" s="101"/>
    </row>
    <row r="7" spans="1:4">
      <c r="A7" s="9"/>
      <c r="B7" s="116"/>
      <c r="C7" s="100" t="str">
        <f>Data!A51</f>
        <v>Purchasing</v>
      </c>
      <c r="D7" s="101"/>
    </row>
    <row r="8" spans="1:4">
      <c r="A8" s="48"/>
      <c r="B8" s="117"/>
      <c r="C8" s="100" t="str">
        <f>Data!A52</f>
        <v>Testing</v>
      </c>
      <c r="D8" s="101"/>
    </row>
    <row r="9" spans="1:4" ht="38.25" customHeight="1">
      <c r="A9" s="50" t="s">
        <v>52</v>
      </c>
      <c r="B9" s="98"/>
      <c r="C9" s="266" t="s">
        <v>52</v>
      </c>
      <c r="D9" s="267"/>
    </row>
    <row r="10" spans="1:4">
      <c r="A10" s="49" t="s">
        <v>109</v>
      </c>
      <c r="B10" s="99"/>
      <c r="C10" s="100" t="str">
        <f>+A10</f>
        <v>Dance</v>
      </c>
      <c r="D10" s="101"/>
    </row>
    <row r="11" spans="1:4">
      <c r="A11" s="9" t="s">
        <v>113</v>
      </c>
      <c r="B11" s="99"/>
      <c r="C11" s="100" t="str">
        <f>+A11</f>
        <v xml:space="preserve">Run </v>
      </c>
      <c r="D11" s="101"/>
    </row>
    <row r="12" spans="1:4">
      <c r="A12" s="9" t="s">
        <v>114</v>
      </c>
      <c r="B12" s="99"/>
      <c r="C12" s="100" t="str">
        <f>+A12</f>
        <v>Walk</v>
      </c>
      <c r="D12" s="101"/>
    </row>
    <row r="13" spans="1:4">
      <c r="A13" s="68" t="s">
        <v>162</v>
      </c>
      <c r="B13" s="47"/>
      <c r="C13" s="47"/>
      <c r="D13" s="47"/>
    </row>
    <row r="14" spans="1:4">
      <c r="A14" s="45" t="s">
        <v>151</v>
      </c>
      <c r="B14" s="47"/>
      <c r="C14" s="47"/>
      <c r="D14" s="47"/>
    </row>
    <row r="15" spans="1:4">
      <c r="A15" s="45"/>
      <c r="B15" s="47"/>
      <c r="C15" s="47"/>
      <c r="D15" s="47"/>
    </row>
    <row r="100" spans="1:1">
      <c r="A100" s="73" t="e">
        <f>#REF!</f>
        <v>#REF!</v>
      </c>
    </row>
  </sheetData>
  <mergeCells count="4">
    <mergeCell ref="A1:D1"/>
    <mergeCell ref="C3:D3"/>
    <mergeCell ref="A4:B4"/>
    <mergeCell ref="C9:D9"/>
  </mergeCells>
  <pageMargins left="0.70866141732283472" right="0.70866141732283472" top="0.94488188976377963" bottom="0.74803149606299213" header="0.43307086614173229" footer="0.31496062992125984"/>
  <headerFooter>
    <oddHeader>&amp;C&amp;"Arial Black,Regular"&amp;20AYB225 ASSIGNMENT SEMESTER 2_2014</oddHeader>
    <oddFooter>&amp;C&amp;"Arial Black,Regular"&amp;14&amp;A Page &amp;P of &amp;N pages&amp;R&amp;4js2014</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Data</vt:lpstr>
      <vt:lpstr>Instructions</vt:lpstr>
      <vt:lpstr>Schedule 1</vt:lpstr>
      <vt:lpstr>Schedule 2</vt:lpstr>
      <vt:lpstr>Calculations for 3 and 4</vt:lpstr>
      <vt:lpstr>Schedules 3 and 4</vt:lpstr>
      <vt:lpstr>Schedule 5 </vt:lpstr>
      <vt:lpstr>Calculations for 6</vt:lpstr>
      <vt:lpstr>Schedule 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dc:creator>
  <cp:lastModifiedBy>Dallas Barker</cp:lastModifiedBy>
  <cp:lastPrinted>2015-08-28T05:44:06Z</cp:lastPrinted>
  <dcterms:created xsi:type="dcterms:W3CDTF">2012-02-28T22:20:24Z</dcterms:created>
  <dcterms:modified xsi:type="dcterms:W3CDTF">2017-04-21T22:26:28Z</dcterms:modified>
</cp:coreProperties>
</file>